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4"/>
  </bookViews>
  <sheets>
    <sheet name="Indice" sheetId="1" r:id="rId1"/>
    <sheet name="8.1" sheetId="2" r:id="rId2"/>
    <sheet name="8.2" sheetId="3" r:id="rId3"/>
    <sheet name="8.3" sheetId="4" r:id="rId4"/>
    <sheet name="8.4" sheetId="5" r:id="rId5"/>
    <sheet name="8.5" sheetId="6" r:id="rId6"/>
    <sheet name="8.6" sheetId="7" r:id="rId7"/>
    <sheet name="8.7" sheetId="8" r:id="rId8"/>
    <sheet name="8.8" sheetId="9" r:id="rId9"/>
    <sheet name="8.9" sheetId="10" r:id="rId10"/>
    <sheet name="8.10" sheetId="11" r:id="rId11"/>
    <sheet name="8.11" sheetId="12" r:id="rId12"/>
    <sheet name="8.12" sheetId="13" r:id="rId13"/>
    <sheet name="8.13" sheetId="14" r:id="rId14"/>
    <sheet name="8.14" sheetId="15" r:id="rId15"/>
  </sheets>
  <definedNames/>
  <calcPr fullCalcOnLoad="1"/>
</workbook>
</file>

<file path=xl/sharedStrings.xml><?xml version="1.0" encoding="utf-8"?>
<sst xmlns="http://schemas.openxmlformats.org/spreadsheetml/2006/main" count="346" uniqueCount="67">
  <si>
    <t>INDICE DELLE TAVOLE</t>
  </si>
  <si>
    <t>Il turismo</t>
  </si>
  <si>
    <t>Tav. 8.1</t>
  </si>
  <si>
    <t>Arrivi e presenze negli esercizi alberghieri per provincia e residenza della clientela. Anno 2015</t>
  </si>
  <si>
    <t>Province e regioni</t>
  </si>
  <si>
    <t>Italiani</t>
  </si>
  <si>
    <t>Stranieri</t>
  </si>
  <si>
    <t>Totale</t>
  </si>
  <si>
    <t>Arrivi</t>
  </si>
  <si>
    <t>Presenze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</si>
  <si>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</si>
  <si>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</si>
  <si>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</si>
  <si>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</si>
  <si>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</si>
  <si>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</si>
  <si>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</si>
  <si>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</si>
  <si>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</si>
  <si>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</si>
  <si>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NORD-OVEST</t>
  </si>
  <si>
    <t>NORD-EST</t>
  </si>
  <si>
    <t>CENTRO</t>
  </si>
  <si>
    <t>SUD E ISOLE</t>
  </si>
  <si>
    <t>ITALIA</t>
  </si>
  <si>
    <t>Fonte: Istat</t>
  </si>
  <si>
    <t>Tav. 8.2</t>
  </si>
  <si>
    <t>Arrivi e presenze negli esercizi complementari per provincia e residenza della clientela. Anno 2015</t>
  </si>
  <si>
    <t>Tav. 8.3</t>
  </si>
  <si>
    <t>Arrivi e presenze nel complesso degli esercizi ricettivi per provincia e residenza della clientela. Anno 2015</t>
  </si>
  <si>
    <t>Tav. 8.4</t>
  </si>
  <si>
    <t>Numero di viaggiatori stranieri a destinazione per provincia visitata. Serie 2010-2016. Dati in migliaia</t>
  </si>
  <si>
    <t>DATI NON RIPARTIBILI</t>
  </si>
  <si>
    <t>Fonte: Banca d'Italia - ex Ufficio Italiano dei Cambi</t>
  </si>
  <si>
    <t>Tav. 8.5</t>
  </si>
  <si>
    <t>Spesa dei viaggiatori stranieri per provincia visitata. Serie 2010-2016. Dati in milioni di euro</t>
  </si>
  <si>
    <t>Tav. 8.6</t>
  </si>
  <si>
    <t>Numero dei pernottamenti dei viaggiatori stranieri per provincia visitata. Serie 2010-2016. Dati in migliaia</t>
  </si>
  <si>
    <t>Tav. 8.7</t>
  </si>
  <si>
    <t>Numero dei viaggiatori italiani per provincia di residenza. Serie 2010-2016. Dati in migliaia</t>
  </si>
  <si>
    <t>Tav. 8.8</t>
  </si>
  <si>
    <t>Spesa dei viaggiatori italiani all'estero per provincia di residenza. Serie 2010-2016. Dati in milioni di euro</t>
  </si>
  <si>
    <t>Tav. 8.9</t>
  </si>
  <si>
    <t>Numero dei pernottamenti dei viaggiatori italiani all'estero per provincia di residenza. Serie 2010-2016. Dati in migliaia</t>
  </si>
  <si>
    <t>Tav. 8.10</t>
  </si>
  <si>
    <t>Saldo della spesa del turismo internazionale per provincia. Serie 2010-2014. Dati in milioni di euro</t>
  </si>
  <si>
    <t>Tav.8.11</t>
  </si>
  <si>
    <t>Domanda turistica negli esercizi ricettivi per tipologia di esercizio e cittadinanza. Arrivi e presenze.  Anno 2016 - Fonte: Regione Emilia-Romagna e Istat</t>
  </si>
  <si>
    <t>ANNO 2016</t>
  </si>
  <si>
    <t>PROVINCIA DI RAVENNA</t>
  </si>
  <si>
    <t>REGIONE EMILIA-ROMAGNA</t>
  </si>
  <si>
    <t>Esercizi alberghieri</t>
  </si>
  <si>
    <t>n.d.</t>
  </si>
  <si>
    <t>Esercizi complementari</t>
  </si>
  <si>
    <t>Totale esercizi</t>
  </si>
  <si>
    <t>Soggiorno medio turisti Italiani</t>
  </si>
  <si>
    <t>Soggiorno medio turisti Stranieri</t>
  </si>
  <si>
    <t>Soggiorno medio</t>
  </si>
  <si>
    <t>Dati provvisori</t>
  </si>
  <si>
    <t>n.d. = non disponibile</t>
  </si>
  <si>
    <t>Tav. 8.12</t>
  </si>
  <si>
    <t>Arrivi e presenze negli esercizi alberghieri per provincia e residenza della clientela. Anno 2016</t>
  </si>
  <si>
    <t>Fonte: Regione Emilia-Romagna</t>
  </si>
  <si>
    <t>Tav. 8.13</t>
  </si>
  <si>
    <t>Arrivi e presenze negli esercizi complementari per provincia e residenza della clientela. Anno 2016</t>
  </si>
  <si>
    <t>Tav. 8.14</t>
  </si>
  <si>
    <t>Arrivi e presenze nel complesso degli esercizi ricettivi per provincia e residenza della clientela. Anno 2016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</si>
</sst>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-&quot;€ &quot;* #,##0.00_-;&quot;-€ &quot;* #,##0.00_-;_-&quot;€ &quot;* \-??_-;_-@_-"/>
    <numFmt numFmtId="166" formatCode="_-* #,##0_-;\-* #,##0_-;_-* \-_-;_-@_-"/>
    <numFmt numFmtId="167" formatCode="_-* #,##0.00_-;\-* #,##0.00_-;_-* \-??_-;_-@_-"/>
    <numFmt numFmtId="168" formatCode="#,##0;&quot;- &quot;#,##0;_-&quot; - &quot;"/>
    <numFmt numFmtId="169" formatCode="0%"/>
    <numFmt numFmtId="170" formatCode="#,##0.0_-"/>
    <numFmt numFmtId="171" formatCode="#,##0.00_-"/>
    <numFmt numFmtId="172" formatCode="@"/>
    <numFmt numFmtId="173" formatCode="#,##0_-"/>
    <numFmt numFmtId="174" formatCode="* #,##0;&quot;- &quot;#,##0;_*&quot; -&quot;"/>
    <numFmt numFmtId="175" formatCode="_-&quot;L. &quot;* #,##0_-;&quot;-L. &quot;* #,##0_-;_-&quot;L. &quot;* \-_-;_-@_-"/>
    <numFmt numFmtId="176" formatCode="H:MM:SS"/>
    <numFmt numFmtId="177" formatCode="#,##0"/>
    <numFmt numFmtId="178" formatCode="0"/>
    <numFmt numFmtId="179" formatCode="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4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8" fontId="1" fillId="0" borderId="0" applyFill="0" applyBorder="0" applyAlignment="0" applyProtection="0"/>
    <xf numFmtId="169" fontId="0" fillId="0" borderId="0" applyFill="0" applyBorder="0" applyAlignment="0" applyProtection="0"/>
    <xf numFmtId="169" fontId="1" fillId="0" borderId="0" applyFill="0" applyBorder="0" applyAlignment="0" applyProtection="0"/>
    <xf numFmtId="169" fontId="0" fillId="0" borderId="0" applyFill="0" applyBorder="0" applyAlignment="0" applyProtection="0"/>
    <xf numFmtId="170" fontId="3" fillId="0" borderId="1">
      <alignment horizontal="right" vertical="center"/>
      <protection/>
    </xf>
    <xf numFmtId="171" fontId="3" fillId="0" borderId="1">
      <alignment horizontal="right" vertical="center"/>
      <protection/>
    </xf>
    <xf numFmtId="172" fontId="3" fillId="0" borderId="1">
      <alignment vertical="center" wrapText="1"/>
      <protection/>
    </xf>
    <xf numFmtId="173" fontId="3" fillId="0" borderId="1">
      <alignment horizontal="right" vertical="center"/>
      <protection/>
    </xf>
    <xf numFmtId="172" fontId="4" fillId="2" borderId="2">
      <alignment horizontal="center" vertical="center" wrapText="1"/>
      <protection/>
    </xf>
    <xf numFmtId="164" fontId="3" fillId="3" borderId="2">
      <alignment horizontal="center" vertical="center" wrapText="1"/>
      <protection/>
    </xf>
    <xf numFmtId="172" fontId="5" fillId="3" borderId="3">
      <alignment horizontal="center" vertical="center" wrapText="1"/>
      <protection/>
    </xf>
    <xf numFmtId="172" fontId="6" fillId="0" borderId="0">
      <alignment horizontal="left" vertical="center"/>
      <protection/>
    </xf>
    <xf numFmtId="172" fontId="7" fillId="0" borderId="0">
      <alignment horizontal="left" vertical="center"/>
      <protection/>
    </xf>
    <xf numFmtId="174" fontId="8" fillId="0" borderId="0">
      <alignment/>
      <protection/>
    </xf>
    <xf numFmtId="175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9" fillId="0" borderId="0" xfId="30" applyFont="1" applyFill="1">
      <alignment/>
      <protection/>
    </xf>
    <xf numFmtId="164" fontId="9" fillId="0" borderId="0" xfId="30" applyFont="1" applyFill="1" applyAlignment="1">
      <alignment vertical="center"/>
      <protection/>
    </xf>
    <xf numFmtId="164" fontId="10" fillId="0" borderId="0" xfId="30" applyFont="1" applyFill="1">
      <alignment/>
      <protection/>
    </xf>
    <xf numFmtId="164" fontId="11" fillId="0" borderId="0" xfId="30" applyFont="1" applyFill="1" applyAlignment="1">
      <alignment vertical="center"/>
      <protection/>
    </xf>
    <xf numFmtId="164" fontId="11" fillId="0" borderId="0" xfId="30" applyFont="1" applyFill="1">
      <alignment/>
      <protection/>
    </xf>
    <xf numFmtId="164" fontId="9" fillId="0" borderId="0" xfId="30" applyFont="1" applyFill="1" applyAlignment="1">
      <alignment wrapText="1"/>
      <protection/>
    </xf>
    <xf numFmtId="176" fontId="9" fillId="0" borderId="0" xfId="30" applyNumberFormat="1" applyFont="1" applyFill="1" applyAlignment="1">
      <alignment vertical="center"/>
      <protection/>
    </xf>
    <xf numFmtId="176" fontId="9" fillId="0" borderId="0" xfId="30" applyNumberFormat="1" applyFont="1" applyFill="1" applyAlignment="1">
      <alignment vertical="center" wrapText="1"/>
      <protection/>
    </xf>
    <xf numFmtId="164" fontId="9" fillId="0" borderId="0" xfId="0" applyFont="1" applyAlignment="1">
      <alignment vertical="center"/>
    </xf>
    <xf numFmtId="164" fontId="11" fillId="4" borderId="0" xfId="0" applyFont="1" applyFill="1" applyAlignment="1">
      <alignment vertical="center"/>
    </xf>
    <xf numFmtId="164" fontId="9" fillId="4" borderId="0" xfId="0" applyFont="1" applyFill="1" applyAlignment="1">
      <alignment vertical="center"/>
    </xf>
    <xf numFmtId="164" fontId="11" fillId="5" borderId="2" xfId="0" applyFont="1" applyFill="1" applyBorder="1" applyAlignment="1">
      <alignment horizontal="center" vertical="center"/>
    </xf>
    <xf numFmtId="164" fontId="12" fillId="0" borderId="4" xfId="0" applyFont="1" applyBorder="1" applyAlignment="1">
      <alignment vertical="center"/>
    </xf>
    <xf numFmtId="164" fontId="12" fillId="0" borderId="5" xfId="0" applyFont="1" applyBorder="1" applyAlignment="1">
      <alignment vertical="center"/>
    </xf>
    <xf numFmtId="177" fontId="12" fillId="0" borderId="6" xfId="31" applyNumberFormat="1" applyFont="1" applyFill="1" applyBorder="1" applyAlignment="1">
      <alignment horizontal="right" vertical="center" wrapText="1"/>
      <protection/>
    </xf>
    <xf numFmtId="164" fontId="12" fillId="0" borderId="7" xfId="0" applyFont="1" applyBorder="1" applyAlignment="1">
      <alignment vertical="center"/>
    </xf>
    <xf numFmtId="164" fontId="12" fillId="0" borderId="8" xfId="0" applyFont="1" applyBorder="1" applyAlignment="1">
      <alignment vertical="center"/>
    </xf>
    <xf numFmtId="164" fontId="11" fillId="0" borderId="9" xfId="0" applyFont="1" applyBorder="1" applyAlignment="1">
      <alignment vertical="center"/>
    </xf>
    <xf numFmtId="164" fontId="11" fillId="0" borderId="10" xfId="0" applyFont="1" applyBorder="1" applyAlignment="1">
      <alignment vertical="center"/>
    </xf>
    <xf numFmtId="177" fontId="11" fillId="0" borderId="2" xfId="0" applyNumberFormat="1" applyFont="1" applyBorder="1" applyAlignment="1">
      <alignment vertical="center"/>
    </xf>
    <xf numFmtId="164" fontId="9" fillId="0" borderId="7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64" fontId="9" fillId="0" borderId="8" xfId="0" applyFont="1" applyBorder="1" applyAlignment="1">
      <alignment vertical="center"/>
    </xf>
    <xf numFmtId="177" fontId="11" fillId="5" borderId="2" xfId="0" applyNumberFormat="1" applyFont="1" applyFill="1" applyBorder="1" applyAlignment="1">
      <alignment vertical="center"/>
    </xf>
    <xf numFmtId="177" fontId="9" fillId="0" borderId="0" xfId="0" applyNumberFormat="1" applyFont="1" applyAlignment="1">
      <alignment vertical="center"/>
    </xf>
    <xf numFmtId="164" fontId="13" fillId="4" borderId="0" xfId="0" applyFont="1" applyFill="1" applyAlignment="1">
      <alignment horizontal="right" vertical="center"/>
    </xf>
    <xf numFmtId="164" fontId="11" fillId="4" borderId="0" xfId="29" applyFont="1" applyFill="1" applyAlignment="1">
      <alignment vertical="center"/>
      <protection/>
    </xf>
    <xf numFmtId="164" fontId="11" fillId="0" borderId="0" xfId="0" applyFont="1" applyAlignment="1">
      <alignment vertical="center"/>
    </xf>
    <xf numFmtId="177" fontId="12" fillId="0" borderId="6" xfId="0" applyNumberFormat="1" applyFont="1" applyBorder="1" applyAlignment="1">
      <alignment horizontal="right" vertical="center"/>
    </xf>
    <xf numFmtId="164" fontId="14" fillId="0" borderId="9" xfId="0" applyFont="1" applyBorder="1" applyAlignment="1">
      <alignment vertical="center"/>
    </xf>
    <xf numFmtId="164" fontId="14" fillId="0" borderId="11" xfId="0" applyFont="1" applyBorder="1" applyAlignment="1">
      <alignment vertical="center"/>
    </xf>
    <xf numFmtId="177" fontId="14" fillId="0" borderId="2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8" xfId="0" applyNumberFormat="1" applyFont="1" applyBorder="1" applyAlignment="1">
      <alignment vertical="center"/>
    </xf>
    <xf numFmtId="177" fontId="14" fillId="0" borderId="2" xfId="0" applyNumberFormat="1" applyFont="1" applyBorder="1" applyAlignment="1">
      <alignment vertical="center"/>
    </xf>
    <xf numFmtId="164" fontId="14" fillId="5" borderId="2" xfId="0" applyFont="1" applyFill="1" applyBorder="1" applyAlignment="1">
      <alignment horizontal="center" vertical="center"/>
    </xf>
    <xf numFmtId="177" fontId="14" fillId="5" borderId="2" xfId="0" applyNumberFormat="1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1" fillId="0" borderId="12" xfId="0" applyFont="1" applyBorder="1" applyAlignment="1">
      <alignment horizontal="center"/>
    </xf>
    <xf numFmtId="164" fontId="14" fillId="0" borderId="0" xfId="0" applyFont="1" applyAlignment="1">
      <alignment wrapText="1"/>
    </xf>
    <xf numFmtId="164" fontId="15" fillId="0" borderId="12" xfId="0" applyFont="1" applyBorder="1" applyAlignment="1">
      <alignment horizontal="center"/>
    </xf>
    <xf numFmtId="164" fontId="15" fillId="5" borderId="12" xfId="0" applyFont="1" applyFill="1" applyBorder="1" applyAlignment="1">
      <alignment horizontal="center"/>
    </xf>
    <xf numFmtId="178" fontId="14" fillId="5" borderId="13" xfId="0" applyNumberFormat="1" applyFont="1" applyFill="1" applyBorder="1" applyAlignment="1">
      <alignment horizontal="center" vertical="center"/>
    </xf>
    <xf numFmtId="178" fontId="14" fillId="5" borderId="13" xfId="0" applyNumberFormat="1" applyFont="1" applyFill="1" applyBorder="1" applyAlignment="1">
      <alignment horizontal="center" vertical="center" wrapText="1"/>
    </xf>
    <xf numFmtId="164" fontId="16" fillId="0" borderId="14" xfId="0" applyFont="1" applyFill="1" applyBorder="1" applyAlignment="1">
      <alignment/>
    </xf>
    <xf numFmtId="164" fontId="16" fillId="0" borderId="0" xfId="0" applyFont="1" applyFill="1" applyAlignment="1">
      <alignment/>
    </xf>
    <xf numFmtId="177" fontId="17" fillId="0" borderId="15" xfId="0" applyNumberFormat="1" applyFont="1" applyFill="1" applyBorder="1" applyAlignment="1">
      <alignment horizontal="center"/>
    </xf>
    <xf numFmtId="177" fontId="17" fillId="0" borderId="15" xfId="0" applyNumberFormat="1" applyFont="1" applyBorder="1" applyAlignment="1">
      <alignment horizontal="center"/>
    </xf>
    <xf numFmtId="164" fontId="16" fillId="0" borderId="14" xfId="0" applyFont="1" applyBorder="1" applyAlignment="1">
      <alignment/>
    </xf>
    <xf numFmtId="164" fontId="0" fillId="0" borderId="0" xfId="0" applyFill="1" applyAlignment="1">
      <alignment/>
    </xf>
    <xf numFmtId="179" fontId="17" fillId="0" borderId="15" xfId="0" applyNumberFormat="1" applyFont="1" applyFill="1" applyBorder="1" applyAlignment="1">
      <alignment horizontal="center"/>
    </xf>
    <xf numFmtId="179" fontId="17" fillId="0" borderId="15" xfId="0" applyNumberFormat="1" applyFont="1" applyBorder="1" applyAlignment="1">
      <alignment horizontal="center"/>
    </xf>
    <xf numFmtId="164" fontId="16" fillId="0" borderId="16" xfId="0" applyFont="1" applyFill="1" applyBorder="1" applyAlignment="1">
      <alignment/>
    </xf>
    <xf numFmtId="164" fontId="16" fillId="0" borderId="1" xfId="0" applyFon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1" fillId="6" borderId="0" xfId="0" applyFont="1" applyFill="1" applyAlignment="1">
      <alignment vertical="center"/>
    </xf>
    <xf numFmtId="164" fontId="9" fillId="6" borderId="0" xfId="0" applyFont="1" applyFill="1" applyAlignment="1">
      <alignment vertical="center"/>
    </xf>
    <xf numFmtId="164" fontId="13" fillId="6" borderId="0" xfId="0" applyFont="1" applyFill="1" applyAlignment="1">
      <alignment horizontal="right" vertical="center"/>
    </xf>
    <xf numFmtId="164" fontId="11" fillId="6" borderId="0" xfId="29" applyFont="1" applyFill="1" applyAlignment="1">
      <alignment vertical="center"/>
      <protection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(0)_1" xfId="21"/>
    <cellStyle name="Migliaia 2" xfId="22"/>
    <cellStyle name="Migliaia 3" xfId="23"/>
    <cellStyle name="Migliaia [0] 2" xfId="24"/>
    <cellStyle name="Normale 2" xfId="25"/>
    <cellStyle name="Normale 3" xfId="26"/>
    <cellStyle name="Normale 4" xfId="27"/>
    <cellStyle name="Normale 5" xfId="28"/>
    <cellStyle name="Normale_Foglio1_9.3" xfId="29"/>
    <cellStyle name="Normale_Ravenna_tavole_statistiche_2010" xfId="30"/>
    <cellStyle name="Normale_Tav. 101" xfId="31"/>
    <cellStyle name="Nuovo" xfId="32"/>
    <cellStyle name="Percentuale 2" xfId="33"/>
    <cellStyle name="Percentuale 3" xfId="34"/>
    <cellStyle name="Percentuale 4" xfId="35"/>
    <cellStyle name="T_decimale(1)" xfId="36"/>
    <cellStyle name="T_decimale(2)" xfId="37"/>
    <cellStyle name="T_fiancata" xfId="38"/>
    <cellStyle name="T_intero" xfId="39"/>
    <cellStyle name="T_intestazione" xfId="40"/>
    <cellStyle name="T_intestazione bassa" xfId="41"/>
    <cellStyle name="T_intestazione bassa_Tavole dati" xfId="42"/>
    <cellStyle name="T_titolo" xfId="43"/>
    <cellStyle name="T_titolo_Tavole dati" xfId="44"/>
    <cellStyle name="trattino" xfId="45"/>
    <cellStyle name="Valuta (0)_01Piemonteval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selection activeCell="C19" sqref="C19"/>
    </sheetView>
  </sheetViews>
  <sheetFormatPr defaultColWidth="9.140625" defaultRowHeight="15"/>
  <cols>
    <col min="1" max="1" width="1.7109375" style="1" customWidth="1"/>
    <col min="2" max="2" width="10.7109375" style="2" customWidth="1"/>
    <col min="3" max="3" width="106.7109375" style="1" customWidth="1"/>
    <col min="4" max="4" width="7.140625" style="1" customWidth="1"/>
    <col min="5" max="5" width="4.57421875" style="1" customWidth="1"/>
    <col min="6" max="16384" width="9.140625" style="1" customWidth="1"/>
  </cols>
  <sheetData>
    <row r="1" spans="1:2" s="5" customFormat="1" ht="12.75">
      <c r="A1" s="3" t="s">
        <v>0</v>
      </c>
      <c r="B1" s="4"/>
    </row>
    <row r="2" s="5" customFormat="1" ht="12.75">
      <c r="B2" s="4"/>
    </row>
    <row r="3" spans="1:3" ht="15" customHeight="1">
      <c r="A3" s="4" t="s">
        <v>1</v>
      </c>
      <c r="C3" s="6"/>
    </row>
    <row r="4" spans="2:3" ht="15" customHeight="1">
      <c r="B4" s="7" t="str">
        <f>+'8.1'!$A$1</f>
        <v>Tav. 8.1</v>
      </c>
      <c r="C4" s="8" t="str">
        <f>+'8.1'!$B$1</f>
        <v>Arrivi e presenze negli esercizi alberghieri per provincia e residenza della clientela. Anno 2015</v>
      </c>
    </row>
    <row r="5" spans="2:3" ht="15" customHeight="1">
      <c r="B5" s="7" t="str">
        <f>+'8.2'!$A$1</f>
        <v>Tav. 8.2</v>
      </c>
      <c r="C5" s="8" t="str">
        <f>+'8.2'!$B$1</f>
        <v>Arrivi e presenze negli esercizi complementari per provincia e residenza della clientela. Anno 2015</v>
      </c>
    </row>
    <row r="6" spans="2:3" ht="15" customHeight="1">
      <c r="B6" s="7" t="str">
        <f>+'8.3'!$A$1</f>
        <v>Tav. 8.3</v>
      </c>
      <c r="C6" s="8" t="str">
        <f>+'8.3'!$B$1</f>
        <v>Arrivi e presenze nel complesso degli esercizi ricettivi per provincia e residenza della clientela. Anno 2015</v>
      </c>
    </row>
    <row r="7" spans="1:3" ht="15" customHeight="1">
      <c r="A7" s="5"/>
      <c r="B7" s="7" t="str">
        <f>+'8.4'!$A$1</f>
        <v>Tav. 8.4</v>
      </c>
      <c r="C7" s="8" t="str">
        <f>+'8.4'!$B$1</f>
        <v>Numero di viaggiatori stranieri a destinazione per provincia visitata. Serie 2010-2016. Dati in migliaia</v>
      </c>
    </row>
    <row r="8" spans="1:3" ht="15" customHeight="1">
      <c r="A8" s="5"/>
      <c r="B8" s="7" t="str">
        <f>+'8.5'!$A$1</f>
        <v>Tav. 8.5</v>
      </c>
      <c r="C8" s="8" t="str">
        <f>+'8.5'!$B$1</f>
        <v>Spesa dei viaggiatori stranieri per provincia visitata. Serie 2010-2016. Dati in milioni di euro</v>
      </c>
    </row>
    <row r="9" spans="1:3" ht="15" customHeight="1">
      <c r="A9" s="5"/>
      <c r="B9" s="7" t="str">
        <f>+'8.6'!$A$1</f>
        <v>Tav. 8.6</v>
      </c>
      <c r="C9" s="8" t="str">
        <f>+'8.6'!$B$1</f>
        <v>Numero dei pernottamenti dei viaggiatori stranieri per provincia visitata. Serie 2010-2016. Dati in migliaia</v>
      </c>
    </row>
    <row r="10" spans="1:3" ht="15" customHeight="1">
      <c r="A10" s="5"/>
      <c r="B10" s="7" t="str">
        <f>+'8.7'!$A$1</f>
        <v>Tav. 8.7</v>
      </c>
      <c r="C10" s="8" t="str">
        <f>+'8.7'!$B$1</f>
        <v>Numero dei viaggiatori italiani per provincia di residenza. Serie 2010-2016. Dati in migliaia</v>
      </c>
    </row>
    <row r="11" spans="2:3" ht="15" customHeight="1">
      <c r="B11" s="7" t="str">
        <f>+'8.8'!$A$1</f>
        <v>Tav. 8.8</v>
      </c>
      <c r="C11" s="8" t="str">
        <f>+'8.8'!$B$1</f>
        <v>Spesa dei viaggiatori italiani all'estero per provincia di residenza. Serie 2010-2016. Dati in milioni di euro</v>
      </c>
    </row>
    <row r="12" spans="2:3" ht="15" customHeight="1">
      <c r="B12" s="7" t="str">
        <f>+'8.9'!$A$1</f>
        <v>Tav. 8.9</v>
      </c>
      <c r="C12" s="8" t="str">
        <f>+'8.9'!$B$1</f>
        <v>Numero dei pernottamenti dei viaggiatori italiani all'estero per provincia di residenza. Serie 2010-2016. Dati in migliaia</v>
      </c>
    </row>
    <row r="13" spans="2:3" ht="15" customHeight="1">
      <c r="B13" s="7" t="str">
        <f>+'8.10'!$A$1</f>
        <v>Tav. 8.10</v>
      </c>
      <c r="C13" s="8" t="str">
        <f>+'8.10'!$B$1</f>
        <v>Saldo della spesa del turismo internazionale per provincia. Serie 2010-2014. Dati in milioni di euro</v>
      </c>
    </row>
    <row r="14" ht="6" customHeight="1"/>
    <row r="15" spans="2:3" ht="12.75">
      <c r="B15" s="2" t="str">
        <f>'8.11'!A1</f>
        <v>Tav.8.11</v>
      </c>
      <c r="C15" s="1" t="str">
        <f>'8.11'!B1</f>
        <v>Domanda turistica negli esercizi ricettivi per tipologia di esercizio e cittadinanza. Arrivi e presenze.  Anno 2016 - Fonte: Regione Emilia-Romagna e Istat</v>
      </c>
    </row>
    <row r="16" spans="2:3" ht="12.75">
      <c r="B16" s="2" t="str">
        <f>'8.12'!A1</f>
        <v>Tav. 8.12</v>
      </c>
      <c r="C16" s="1" t="str">
        <f>'8.12'!B1</f>
        <v>Arrivi e presenze negli esercizi alberghieri per provincia e residenza della clientela. Anno 2016</v>
      </c>
    </row>
    <row r="17" spans="2:3" ht="12.75">
      <c r="B17" s="2" t="str">
        <f>'8.13'!A1</f>
        <v>Tav. 8.13</v>
      </c>
      <c r="C17" s="1" t="str">
        <f>'8.13'!B1</f>
        <v>Arrivi e presenze negli esercizi complementari per provincia e residenza della clientela. Anno 2016</v>
      </c>
    </row>
    <row r="18" spans="2:3" ht="12.75">
      <c r="B18" s="2" t="str">
        <f>'8.14'!A1</f>
        <v>Tav. 8.14</v>
      </c>
      <c r="C18" s="1" t="str">
        <f>'8.14'!B1</f>
        <v>Arrivi e presenze nel complesso degli esercizi ricettivi per provincia e residenza della clientela. Anno 2016</v>
      </c>
    </row>
  </sheetData>
  <sheetProtection selectLockedCells="1" selectUnlockedCells="1"/>
  <printOptions/>
  <pageMargins left="0.19652777777777777" right="0.2361111111111111" top="0.39375" bottom="0.39375" header="0.5118055555555555" footer="0.5118055555555555"/>
  <pageSetup fitToHeight="6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E11" sqref="E11"/>
    </sheetView>
  </sheetViews>
  <sheetFormatPr defaultColWidth="9.140625" defaultRowHeight="15"/>
  <cols>
    <col min="1" max="1" width="7.7109375" style="9" customWidth="1"/>
    <col min="2" max="2" width="24.7109375" style="9" customWidth="1"/>
    <col min="3" max="9" width="12.140625" style="9" customWidth="1"/>
    <col min="10" max="16384" width="9.140625" style="9" customWidth="1"/>
  </cols>
  <sheetData>
    <row r="1" spans="1:2" ht="15" customHeight="1">
      <c r="A1" s="30" t="s">
        <v>42</v>
      </c>
      <c r="B1" s="30" t="s">
        <v>43</v>
      </c>
    </row>
    <row r="2" ht="15" customHeight="1"/>
    <row r="3" spans="1:9" ht="25.5" customHeight="1">
      <c r="A3" s="12" t="s">
        <v>4</v>
      </c>
      <c r="B3" s="12"/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</row>
    <row r="4" spans="1:9" ht="15" customHeight="1">
      <c r="A4" s="13" t="s">
        <v>10</v>
      </c>
      <c r="B4" s="14"/>
      <c r="C4" s="31">
        <v>1356</v>
      </c>
      <c r="D4" s="31">
        <v>1632</v>
      </c>
      <c r="E4" s="31">
        <v>1924</v>
      </c>
      <c r="F4" s="31">
        <v>1821</v>
      </c>
      <c r="G4" s="31">
        <v>2146</v>
      </c>
      <c r="H4" s="31">
        <v>1980</v>
      </c>
      <c r="I4" s="31">
        <v>1714</v>
      </c>
    </row>
    <row r="5" spans="1:9" ht="15" customHeight="1">
      <c r="A5" s="16" t="s">
        <v>11</v>
      </c>
      <c r="B5" s="17"/>
      <c r="C5" s="31">
        <v>2394</v>
      </c>
      <c r="D5" s="31">
        <v>2661</v>
      </c>
      <c r="E5" s="31">
        <v>2273</v>
      </c>
      <c r="F5" s="31">
        <v>2300</v>
      </c>
      <c r="G5" s="31">
        <v>2925</v>
      </c>
      <c r="H5" s="31">
        <v>2442</v>
      </c>
      <c r="I5" s="31">
        <v>2755</v>
      </c>
    </row>
    <row r="6" spans="1:9" ht="15" customHeight="1">
      <c r="A6" s="16" t="s">
        <v>12</v>
      </c>
      <c r="B6" s="17"/>
      <c r="C6" s="31">
        <v>2247</v>
      </c>
      <c r="D6" s="31">
        <v>1888</v>
      </c>
      <c r="E6" s="31">
        <v>1916</v>
      </c>
      <c r="F6" s="31">
        <v>2159</v>
      </c>
      <c r="G6" s="31">
        <v>2097</v>
      </c>
      <c r="H6" s="31">
        <v>2032</v>
      </c>
      <c r="I6" s="31">
        <v>1700</v>
      </c>
    </row>
    <row r="7" spans="1:9" ht="15" customHeight="1">
      <c r="A7" s="16" t="s">
        <v>13</v>
      </c>
      <c r="B7" s="17"/>
      <c r="C7" s="31">
        <v>3803</v>
      </c>
      <c r="D7" s="31">
        <v>2579</v>
      </c>
      <c r="E7" s="31">
        <v>3513</v>
      </c>
      <c r="F7" s="31">
        <v>3496</v>
      </c>
      <c r="G7" s="31">
        <v>3692</v>
      </c>
      <c r="H7" s="31">
        <v>3372</v>
      </c>
      <c r="I7" s="31">
        <v>3582</v>
      </c>
    </row>
    <row r="8" spans="1:9" ht="15" customHeight="1">
      <c r="A8" s="16" t="s">
        <v>14</v>
      </c>
      <c r="B8" s="17"/>
      <c r="C8" s="31">
        <v>7555</v>
      </c>
      <c r="D8" s="31">
        <v>7475</v>
      </c>
      <c r="E8" s="31">
        <v>7887</v>
      </c>
      <c r="F8" s="31">
        <v>6980</v>
      </c>
      <c r="G8" s="31">
        <v>7361</v>
      </c>
      <c r="H8" s="31">
        <v>7161</v>
      </c>
      <c r="I8" s="31">
        <v>6910</v>
      </c>
    </row>
    <row r="9" spans="1:9" ht="15" customHeight="1">
      <c r="A9" s="16" t="s">
        <v>15</v>
      </c>
      <c r="B9" s="17"/>
      <c r="C9" s="31">
        <v>1151</v>
      </c>
      <c r="D9" s="31">
        <v>1183</v>
      </c>
      <c r="E9" s="31">
        <v>1407</v>
      </c>
      <c r="F9" s="31">
        <v>889</v>
      </c>
      <c r="G9" s="31">
        <v>1360</v>
      </c>
      <c r="H9" s="31">
        <v>1320</v>
      </c>
      <c r="I9" s="31">
        <v>1527</v>
      </c>
    </row>
    <row r="10" spans="1:9" ht="15" customHeight="1">
      <c r="A10" s="16" t="s">
        <v>16</v>
      </c>
      <c r="B10" s="17"/>
      <c r="C10" s="31">
        <v>1676</v>
      </c>
      <c r="D10" s="31">
        <v>1349</v>
      </c>
      <c r="E10" s="31">
        <v>1419</v>
      </c>
      <c r="F10" s="31">
        <v>1636</v>
      </c>
      <c r="G10" s="31">
        <v>1608</v>
      </c>
      <c r="H10" s="31">
        <v>1472</v>
      </c>
      <c r="I10" s="31">
        <v>1721</v>
      </c>
    </row>
    <row r="11" spans="1:9" ht="15" customHeight="1">
      <c r="A11" s="16" t="s">
        <v>17</v>
      </c>
      <c r="B11" s="17"/>
      <c r="C11" s="31">
        <v>1805</v>
      </c>
      <c r="D11" s="31">
        <v>1522</v>
      </c>
      <c r="E11" s="31">
        <v>950</v>
      </c>
      <c r="F11" s="31">
        <v>1469</v>
      </c>
      <c r="G11" s="31">
        <v>1635</v>
      </c>
      <c r="H11" s="31">
        <v>1467</v>
      </c>
      <c r="I11" s="31">
        <v>1020</v>
      </c>
    </row>
    <row r="12" spans="1:9" ht="15" customHeight="1">
      <c r="A12" s="16" t="s">
        <v>18</v>
      </c>
      <c r="B12" s="17"/>
      <c r="C12" s="31">
        <v>1672</v>
      </c>
      <c r="D12" s="31">
        <v>1448</v>
      </c>
      <c r="E12" s="31">
        <v>1820</v>
      </c>
      <c r="F12" s="31">
        <v>1952</v>
      </c>
      <c r="G12" s="31">
        <v>1891</v>
      </c>
      <c r="H12" s="31">
        <v>3012</v>
      </c>
      <c r="I12" s="31">
        <v>1384</v>
      </c>
    </row>
    <row r="13" spans="1:9" ht="15" customHeight="1">
      <c r="A13" s="32" t="s">
        <v>19</v>
      </c>
      <c r="B13" s="33"/>
      <c r="C13" s="34">
        <v>23658</v>
      </c>
      <c r="D13" s="34">
        <v>21738</v>
      </c>
      <c r="E13" s="34">
        <v>23109</v>
      </c>
      <c r="F13" s="34">
        <v>22701</v>
      </c>
      <c r="G13" s="34">
        <v>24715</v>
      </c>
      <c r="H13" s="34">
        <v>24258</v>
      </c>
      <c r="I13" s="34">
        <v>22312</v>
      </c>
    </row>
    <row r="14" spans="1:9" ht="15" customHeight="1">
      <c r="A14" s="16"/>
      <c r="B14" s="35"/>
      <c r="C14" s="36"/>
      <c r="D14" s="36"/>
      <c r="E14" s="36"/>
      <c r="F14" s="36"/>
      <c r="G14" s="37"/>
      <c r="H14" s="37"/>
      <c r="I14" s="37"/>
    </row>
    <row r="15" spans="1:9" ht="15" customHeight="1">
      <c r="A15" s="32" t="s">
        <v>20</v>
      </c>
      <c r="B15" s="33"/>
      <c r="C15" s="38">
        <v>95587</v>
      </c>
      <c r="D15" s="38">
        <v>89783</v>
      </c>
      <c r="E15" s="38">
        <v>89800</v>
      </c>
      <c r="F15" s="38">
        <v>91540</v>
      </c>
      <c r="G15" s="38">
        <v>102064</v>
      </c>
      <c r="H15" s="38">
        <v>101765</v>
      </c>
      <c r="I15" s="38">
        <v>100529</v>
      </c>
    </row>
    <row r="16" spans="1:9" ht="15" customHeight="1">
      <c r="A16" s="32" t="s">
        <v>21</v>
      </c>
      <c r="B16" s="33"/>
      <c r="C16" s="38">
        <v>52040</v>
      </c>
      <c r="D16" s="38">
        <v>51919</v>
      </c>
      <c r="E16" s="38">
        <v>54888</v>
      </c>
      <c r="F16" s="38">
        <v>54263</v>
      </c>
      <c r="G16" s="38">
        <v>56186</v>
      </c>
      <c r="H16" s="38">
        <v>57327</v>
      </c>
      <c r="I16" s="38">
        <v>56992</v>
      </c>
    </row>
    <row r="17" spans="1:9" ht="15" customHeight="1">
      <c r="A17" s="32" t="s">
        <v>22</v>
      </c>
      <c r="B17" s="33"/>
      <c r="C17" s="38">
        <v>61707</v>
      </c>
      <c r="D17" s="38">
        <v>63384</v>
      </c>
      <c r="E17" s="38">
        <v>68231</v>
      </c>
      <c r="F17" s="38">
        <v>64685</v>
      </c>
      <c r="G17" s="38">
        <v>63220</v>
      </c>
      <c r="H17" s="38">
        <v>65794</v>
      </c>
      <c r="I17" s="38">
        <v>64790</v>
      </c>
    </row>
    <row r="18" spans="1:9" ht="15" customHeight="1">
      <c r="A18" s="32" t="s">
        <v>23</v>
      </c>
      <c r="B18" s="33"/>
      <c r="C18" s="38">
        <v>45080</v>
      </c>
      <c r="D18" s="38">
        <v>42666</v>
      </c>
      <c r="E18" s="38">
        <v>43448</v>
      </c>
      <c r="F18" s="38">
        <v>44652</v>
      </c>
      <c r="G18" s="38">
        <v>47392</v>
      </c>
      <c r="H18" s="38">
        <v>47742</v>
      </c>
      <c r="I18" s="38">
        <v>50262</v>
      </c>
    </row>
    <row r="19" spans="1:9" ht="15" customHeight="1">
      <c r="A19" s="32" t="s">
        <v>32</v>
      </c>
      <c r="B19" s="33"/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</row>
    <row r="20" spans="1:9" ht="15" customHeight="1">
      <c r="A20" s="16"/>
      <c r="B20" s="35"/>
      <c r="C20" s="36"/>
      <c r="D20" s="36"/>
      <c r="E20" s="36"/>
      <c r="F20" s="36"/>
      <c r="G20" s="37"/>
      <c r="H20" s="37"/>
      <c r="I20" s="37"/>
    </row>
    <row r="21" spans="1:9" ht="25.5" customHeight="1">
      <c r="A21" s="39" t="s">
        <v>24</v>
      </c>
      <c r="B21" s="39"/>
      <c r="C21" s="40">
        <v>254414</v>
      </c>
      <c r="D21" s="40">
        <v>247751</v>
      </c>
      <c r="E21" s="40">
        <v>256367</v>
      </c>
      <c r="F21" s="40">
        <v>255139</v>
      </c>
      <c r="G21" s="40">
        <v>268861</v>
      </c>
      <c r="H21" s="40">
        <v>272628</v>
      </c>
      <c r="I21" s="40">
        <v>272573</v>
      </c>
    </row>
    <row r="22" ht="15" customHeight="1"/>
    <row r="23" spans="7:9" ht="15" customHeight="1">
      <c r="G23"/>
      <c r="H23"/>
      <c r="I23" s="41" t="s">
        <v>33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9652777777777777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A1" sqref="A1"/>
    </sheetView>
  </sheetViews>
  <sheetFormatPr defaultColWidth="9.140625" defaultRowHeight="15"/>
  <cols>
    <col min="1" max="1" width="7.7109375" style="9" customWidth="1"/>
    <col min="2" max="2" width="24.7109375" style="9" customWidth="1"/>
    <col min="3" max="9" width="12.140625" style="9" customWidth="1"/>
    <col min="10" max="16384" width="9.140625" style="9" customWidth="1"/>
  </cols>
  <sheetData>
    <row r="1" spans="1:2" ht="15" customHeight="1">
      <c r="A1" s="30" t="s">
        <v>44</v>
      </c>
      <c r="B1" s="30" t="s">
        <v>45</v>
      </c>
    </row>
    <row r="2" ht="15" customHeight="1"/>
    <row r="3" spans="1:9" ht="25.5" customHeight="1">
      <c r="A3" s="12" t="s">
        <v>4</v>
      </c>
      <c r="B3" s="12"/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2014</v>
      </c>
      <c r="I3" s="12">
        <v>2014</v>
      </c>
    </row>
    <row r="4" spans="1:10" ht="15" customHeight="1">
      <c r="A4" s="13" t="s">
        <v>10</v>
      </c>
      <c r="B4" s="14"/>
      <c r="C4" s="31">
        <v>-46</v>
      </c>
      <c r="D4" s="31">
        <v>-53</v>
      </c>
      <c r="E4" s="31">
        <v>-64</v>
      </c>
      <c r="F4" s="31">
        <v>-37</v>
      </c>
      <c r="G4" s="31">
        <f>'8.5'!G4-'8.8'!G4</f>
        <v>-72</v>
      </c>
      <c r="H4" s="31">
        <f>'8.5'!H4-'8.8'!H4</f>
        <v>-80</v>
      </c>
      <c r="I4" s="31">
        <f>'8.5'!I4-'8.8'!I4</f>
        <v>-41</v>
      </c>
      <c r="J4" s="27">
        <f>'8.8'!G4-'8.5'!G4</f>
        <v>72</v>
      </c>
    </row>
    <row r="5" spans="1:9" ht="15" customHeight="1">
      <c r="A5" s="16" t="s">
        <v>11</v>
      </c>
      <c r="B5" s="17"/>
      <c r="C5" s="31">
        <v>-67</v>
      </c>
      <c r="D5" s="31">
        <v>-49</v>
      </c>
      <c r="E5" s="31">
        <v>-50</v>
      </c>
      <c r="F5" s="31">
        <v>-91</v>
      </c>
      <c r="G5" s="31">
        <f>'8.5'!G5-'8.8'!G5</f>
        <v>-141</v>
      </c>
      <c r="H5" s="31">
        <f>'8.5'!H5-'8.8'!H5</f>
        <v>-152</v>
      </c>
      <c r="I5" s="31">
        <f>'8.5'!I5-'8.8'!I5</f>
        <v>-146</v>
      </c>
    </row>
    <row r="6" spans="1:9" ht="15" customHeight="1">
      <c r="A6" s="16" t="s">
        <v>12</v>
      </c>
      <c r="B6" s="17"/>
      <c r="C6" s="31">
        <v>-106</v>
      </c>
      <c r="D6" s="31">
        <v>-106</v>
      </c>
      <c r="E6" s="31">
        <v>-129</v>
      </c>
      <c r="F6" s="31">
        <v>-122</v>
      </c>
      <c r="G6" s="31">
        <f>'8.5'!G6-'8.8'!G6</f>
        <v>-134</v>
      </c>
      <c r="H6" s="31">
        <f>'8.5'!H6-'8.8'!H6</f>
        <v>-150</v>
      </c>
      <c r="I6" s="31">
        <f>'8.5'!I6-'8.8'!I6</f>
        <v>-128</v>
      </c>
    </row>
    <row r="7" spans="1:9" ht="15" customHeight="1">
      <c r="A7" s="16" t="s">
        <v>13</v>
      </c>
      <c r="B7" s="17"/>
      <c r="C7" s="31">
        <v>-137</v>
      </c>
      <c r="D7" s="31">
        <v>-57</v>
      </c>
      <c r="E7" s="31">
        <v>-125</v>
      </c>
      <c r="F7" s="31">
        <v>-156</v>
      </c>
      <c r="G7" s="31">
        <f>'8.5'!G7-'8.8'!G7</f>
        <v>-224</v>
      </c>
      <c r="H7" s="31">
        <f>'8.5'!H7-'8.8'!H7</f>
        <v>-167</v>
      </c>
      <c r="I7" s="31">
        <f>'8.5'!I7-'8.8'!I7</f>
        <v>-235</v>
      </c>
    </row>
    <row r="8" spans="1:9" ht="15" customHeight="1">
      <c r="A8" s="16" t="s">
        <v>14</v>
      </c>
      <c r="B8" s="17"/>
      <c r="C8" s="31">
        <v>-26</v>
      </c>
      <c r="D8" s="31">
        <v>-34</v>
      </c>
      <c r="E8" s="31">
        <v>-23</v>
      </c>
      <c r="F8" s="31">
        <v>2</v>
      </c>
      <c r="G8" s="31">
        <f>'8.5'!G8-'8.8'!G8</f>
        <v>-40</v>
      </c>
      <c r="H8" s="31">
        <f>'8.5'!H8-'8.8'!H8</f>
        <v>-55</v>
      </c>
      <c r="I8" s="31">
        <f>'8.5'!I8-'8.8'!I8</f>
        <v>-81</v>
      </c>
    </row>
    <row r="9" spans="1:9" ht="15" customHeight="1">
      <c r="A9" s="16" t="s">
        <v>15</v>
      </c>
      <c r="B9" s="17"/>
      <c r="C9" s="31">
        <v>-50</v>
      </c>
      <c r="D9" s="31">
        <v>4</v>
      </c>
      <c r="E9" s="31">
        <v>-43</v>
      </c>
      <c r="F9" s="31">
        <v>-10</v>
      </c>
      <c r="G9" s="31">
        <f>'8.5'!G9-'8.8'!G9</f>
        <v>-27</v>
      </c>
      <c r="H9" s="31">
        <f>'8.5'!H9-'8.8'!H9</f>
        <v>-40</v>
      </c>
      <c r="I9" s="31">
        <f>'8.5'!I9-'8.8'!I9</f>
        <v>-61</v>
      </c>
    </row>
    <row r="10" spans="1:9" ht="15" customHeight="1">
      <c r="A10" s="16" t="s">
        <v>16</v>
      </c>
      <c r="B10" s="17"/>
      <c r="C10" s="31">
        <v>40</v>
      </c>
      <c r="D10" s="31">
        <v>36</v>
      </c>
      <c r="E10" s="31">
        <v>56</v>
      </c>
      <c r="F10" s="31">
        <v>72</v>
      </c>
      <c r="G10" s="31">
        <f>'8.5'!G10-'8.8'!G10</f>
        <v>21</v>
      </c>
      <c r="H10" s="31">
        <f>'8.5'!H10-'8.8'!H10</f>
        <v>1</v>
      </c>
      <c r="I10" s="31">
        <f>'8.5'!I10-'8.8'!I10</f>
        <v>24</v>
      </c>
    </row>
    <row r="11" spans="1:9" ht="15" customHeight="1">
      <c r="A11" s="16" t="s">
        <v>17</v>
      </c>
      <c r="B11" s="17"/>
      <c r="C11" s="31">
        <v>-29</v>
      </c>
      <c r="D11" s="31">
        <v>-4</v>
      </c>
      <c r="E11" s="31">
        <v>-5</v>
      </c>
      <c r="F11" s="31">
        <v>-33</v>
      </c>
      <c r="G11" s="31">
        <f>'8.5'!G11-'8.8'!G11</f>
        <v>-48</v>
      </c>
      <c r="H11" s="31">
        <f>'8.5'!H11-'8.8'!H11</f>
        <v>-47</v>
      </c>
      <c r="I11" s="31">
        <f>'8.5'!I11-'8.8'!I11</f>
        <v>-33</v>
      </c>
    </row>
    <row r="12" spans="1:9" ht="15" customHeight="1">
      <c r="A12" s="16" t="s">
        <v>18</v>
      </c>
      <c r="B12" s="17"/>
      <c r="C12" s="31">
        <v>329</v>
      </c>
      <c r="D12" s="31">
        <v>301</v>
      </c>
      <c r="E12" s="31">
        <v>367</v>
      </c>
      <c r="F12" s="31">
        <v>479</v>
      </c>
      <c r="G12" s="31">
        <f>'8.5'!G12-'8.8'!G12</f>
        <v>384</v>
      </c>
      <c r="H12" s="31">
        <f>'8.5'!H12-'8.8'!H12</f>
        <v>295</v>
      </c>
      <c r="I12" s="31">
        <f>'8.5'!I12-'8.8'!I12</f>
        <v>346</v>
      </c>
    </row>
    <row r="13" spans="1:9" ht="15" customHeight="1">
      <c r="A13" s="32" t="s">
        <v>19</v>
      </c>
      <c r="B13" s="33"/>
      <c r="C13" s="34">
        <v>-94</v>
      </c>
      <c r="D13" s="34">
        <v>38</v>
      </c>
      <c r="E13" s="34">
        <v>-18</v>
      </c>
      <c r="F13" s="34">
        <v>106</v>
      </c>
      <c r="G13" s="34">
        <f>'8.5'!G13-'8.8'!G13</f>
        <v>-282</v>
      </c>
      <c r="H13" s="34">
        <f>'8.5'!H13-'8.8'!H13</f>
        <v>-396</v>
      </c>
      <c r="I13" s="34">
        <f>'8.5'!I13-'8.8'!I13</f>
        <v>-355</v>
      </c>
    </row>
    <row r="14" spans="1:9" ht="15" customHeight="1">
      <c r="A14" s="16"/>
      <c r="B14" s="35"/>
      <c r="C14" s="36"/>
      <c r="D14" s="36"/>
      <c r="E14" s="36"/>
      <c r="F14" s="36"/>
      <c r="G14" s="36"/>
      <c r="H14" s="36"/>
      <c r="I14" s="36"/>
    </row>
    <row r="15" spans="1:9" ht="15" customHeight="1">
      <c r="A15" s="32" t="s">
        <v>20</v>
      </c>
      <c r="B15" s="33"/>
      <c r="C15" s="38">
        <v>-375</v>
      </c>
      <c r="D15" s="38">
        <v>343</v>
      </c>
      <c r="E15" s="38">
        <v>657</v>
      </c>
      <c r="F15" s="38">
        <v>881</v>
      </c>
      <c r="G15" s="38">
        <f>'8.5'!G15-'8.8'!G15</f>
        <v>334</v>
      </c>
      <c r="H15" s="38">
        <f>'8.5'!H15-'8.8'!H15</f>
        <v>572</v>
      </c>
      <c r="I15" s="38">
        <f>'8.5'!I15-'8.8'!I15</f>
        <v>1263</v>
      </c>
    </row>
    <row r="16" spans="1:9" ht="15" customHeight="1">
      <c r="A16" s="32" t="s">
        <v>21</v>
      </c>
      <c r="B16" s="33"/>
      <c r="C16" s="38">
        <v>3602</v>
      </c>
      <c r="D16" s="38">
        <v>3897</v>
      </c>
      <c r="E16" s="38">
        <v>4083</v>
      </c>
      <c r="F16" s="38">
        <v>3924</v>
      </c>
      <c r="G16" s="38">
        <f>'8.5'!G16-'8.8'!G16</f>
        <v>3619</v>
      </c>
      <c r="H16" s="38">
        <f>'8.5'!H16-'8.8'!H16</f>
        <v>3817</v>
      </c>
      <c r="I16" s="38">
        <f>'8.5'!I16-'8.8'!I16</f>
        <v>4167</v>
      </c>
    </row>
    <row r="17" spans="1:9" ht="15" customHeight="1">
      <c r="A17" s="32" t="s">
        <v>22</v>
      </c>
      <c r="B17" s="33"/>
      <c r="C17" s="38">
        <v>4462</v>
      </c>
      <c r="D17" s="38">
        <v>4449</v>
      </c>
      <c r="E17" s="38">
        <v>4820</v>
      </c>
      <c r="F17" s="38">
        <v>5607</v>
      </c>
      <c r="G17" s="38">
        <f>'8.5'!G17-'8.8'!G17</f>
        <v>6054</v>
      </c>
      <c r="H17" s="38">
        <f>'8.5'!H17-'8.8'!H17</f>
        <v>6414</v>
      </c>
      <c r="I17" s="38">
        <f>'8.5'!I17-'8.8'!I17</f>
        <v>5969</v>
      </c>
    </row>
    <row r="18" spans="1:9" ht="15" customHeight="1">
      <c r="A18" s="32" t="s">
        <v>23</v>
      </c>
      <c r="B18" s="33"/>
      <c r="C18" s="38">
        <v>435</v>
      </c>
      <c r="D18" s="38">
        <v>741</v>
      </c>
      <c r="E18" s="38">
        <v>1076</v>
      </c>
      <c r="F18" s="38">
        <v>1244</v>
      </c>
      <c r="G18" s="38">
        <f>'8.5'!G18-'8.8'!G18</f>
        <v>1600</v>
      </c>
      <c r="H18" s="38">
        <f>'8.5'!H18-'8.8'!H18</f>
        <v>1994</v>
      </c>
      <c r="I18" s="38">
        <f>'8.5'!I18-'8.8'!I18</f>
        <v>1736</v>
      </c>
    </row>
    <row r="19" spans="1:9" ht="15" customHeight="1">
      <c r="A19" s="32" t="s">
        <v>32</v>
      </c>
      <c r="B19" s="33"/>
      <c r="C19" s="38">
        <v>717</v>
      </c>
      <c r="D19" s="38">
        <v>878</v>
      </c>
      <c r="E19" s="38">
        <v>906</v>
      </c>
      <c r="F19" s="38">
        <v>1100</v>
      </c>
      <c r="G19" s="38">
        <f>'8.5'!G19-'8.8'!G19</f>
        <v>922</v>
      </c>
      <c r="H19" s="38">
        <f>'8.5'!H19-'8.8'!H19</f>
        <v>748</v>
      </c>
      <c r="I19" s="38">
        <f>'8.5'!I19-'8.8'!I19</f>
        <v>678</v>
      </c>
    </row>
    <row r="20" spans="1:9" ht="15" customHeight="1">
      <c r="A20" s="16"/>
      <c r="B20" s="35"/>
      <c r="C20" s="36"/>
      <c r="D20" s="36"/>
      <c r="E20" s="36"/>
      <c r="F20" s="36"/>
      <c r="G20" s="36"/>
      <c r="H20" s="36"/>
      <c r="I20" s="36"/>
    </row>
    <row r="21" spans="1:9" ht="25.5" customHeight="1">
      <c r="A21" s="39" t="s">
        <v>24</v>
      </c>
      <c r="B21" s="39"/>
      <c r="C21" s="40">
        <v>8841</v>
      </c>
      <c r="D21" s="40">
        <v>10308</v>
      </c>
      <c r="E21" s="40">
        <v>11544</v>
      </c>
      <c r="F21" s="40">
        <v>12755</v>
      </c>
      <c r="G21" s="40">
        <f>'8.5'!G21-'8.8'!G21</f>
        <v>12527</v>
      </c>
      <c r="H21" s="40">
        <f>'8.5'!H21-'8.8'!H21</f>
        <v>13544</v>
      </c>
      <c r="I21" s="40">
        <f>'8.5'!I21-'8.8'!I21</f>
        <v>13812</v>
      </c>
    </row>
    <row r="22" ht="15" customHeight="1"/>
    <row r="23" spans="7:9" ht="15" customHeight="1">
      <c r="G23"/>
      <c r="H23"/>
      <c r="I23" s="41" t="s">
        <v>33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23" sqref="F23"/>
    </sheetView>
  </sheetViews>
  <sheetFormatPr defaultColWidth="12.57421875" defaultRowHeight="15"/>
  <cols>
    <col min="1" max="2" width="11.57421875" style="0" customWidth="1"/>
    <col min="3" max="3" width="22.7109375" style="0" customWidth="1"/>
    <col min="4" max="16384" width="11.57421875" style="0" customWidth="1"/>
  </cols>
  <sheetData>
    <row r="1" spans="1:7" ht="12.75" customHeight="1">
      <c r="A1" s="42" t="s">
        <v>46</v>
      </c>
      <c r="B1" s="43" t="s">
        <v>47</v>
      </c>
      <c r="C1" s="43"/>
      <c r="D1" s="43"/>
      <c r="E1" s="43"/>
      <c r="F1" s="43"/>
      <c r="G1" s="44"/>
    </row>
    <row r="2" spans="1:7" ht="12.75">
      <c r="A2" s="42"/>
      <c r="B2" s="43"/>
      <c r="C2" s="43"/>
      <c r="D2" s="43"/>
      <c r="E2" s="43"/>
      <c r="F2" s="43"/>
      <c r="G2" s="44"/>
    </row>
    <row r="3" spans="1:6" ht="12.75">
      <c r="A3" s="45"/>
      <c r="B3" s="46"/>
      <c r="C3" s="47" t="s">
        <v>48</v>
      </c>
      <c r="D3" s="47" t="s">
        <v>49</v>
      </c>
      <c r="E3" s="47" t="s">
        <v>50</v>
      </c>
      <c r="F3" s="47" t="s">
        <v>24</v>
      </c>
    </row>
    <row r="4" spans="1:6" ht="12.75">
      <c r="A4" s="48" t="s">
        <v>5</v>
      </c>
      <c r="B4" s="49" t="s">
        <v>8</v>
      </c>
      <c r="C4" s="49" t="s">
        <v>51</v>
      </c>
      <c r="D4" s="50">
        <v>942704</v>
      </c>
      <c r="E4" s="50">
        <v>6548676</v>
      </c>
      <c r="F4" s="51" t="s">
        <v>52</v>
      </c>
    </row>
    <row r="5" spans="1:6" ht="12.75">
      <c r="A5" s="52"/>
      <c r="B5" s="49"/>
      <c r="C5" s="49" t="s">
        <v>53</v>
      </c>
      <c r="D5" s="50">
        <v>236977</v>
      </c>
      <c r="E5" s="50">
        <v>995858</v>
      </c>
      <c r="F5" s="51" t="s">
        <v>52</v>
      </c>
    </row>
    <row r="6" spans="1:6" ht="12.75">
      <c r="A6" s="48"/>
      <c r="B6" s="49"/>
      <c r="C6" s="49" t="s">
        <v>54</v>
      </c>
      <c r="D6" s="50">
        <f>SUM(D4:D5)</f>
        <v>1179681</v>
      </c>
      <c r="E6" s="50">
        <f>SUM(E4:E5)</f>
        <v>7544534</v>
      </c>
      <c r="F6" s="50">
        <v>58047632</v>
      </c>
    </row>
    <row r="7" spans="1:6" ht="12.75">
      <c r="A7" s="52"/>
      <c r="B7" s="49" t="s">
        <v>9</v>
      </c>
      <c r="C7" s="49" t="s">
        <v>51</v>
      </c>
      <c r="D7" s="50">
        <v>3605028</v>
      </c>
      <c r="E7" s="50">
        <v>22253684</v>
      </c>
      <c r="F7" s="51" t="s">
        <v>52</v>
      </c>
    </row>
    <row r="8" spans="1:6" ht="12.75">
      <c r="A8" s="48"/>
      <c r="B8" s="49"/>
      <c r="C8" s="49" t="s">
        <v>53</v>
      </c>
      <c r="D8" s="50">
        <v>1530668</v>
      </c>
      <c r="E8" s="50">
        <v>5482358</v>
      </c>
      <c r="F8" s="51" t="s">
        <v>52</v>
      </c>
    </row>
    <row r="9" spans="1:8" ht="12.75">
      <c r="A9" s="48"/>
      <c r="B9" s="49"/>
      <c r="C9" s="49" t="s">
        <v>54</v>
      </c>
      <c r="D9" s="50">
        <f>SUM(D7:D8)</f>
        <v>5135696</v>
      </c>
      <c r="E9" s="50">
        <f>SUM(E7:E8)</f>
        <v>27736042</v>
      </c>
      <c r="F9" s="50">
        <v>200736642</v>
      </c>
      <c r="H9" s="53"/>
    </row>
    <row r="10" spans="1:6" ht="12.75">
      <c r="A10" s="48" t="s">
        <v>55</v>
      </c>
      <c r="B10" s="49"/>
      <c r="C10" s="49"/>
      <c r="D10" s="54">
        <f>D9/D6</f>
        <v>4.353461656159589</v>
      </c>
      <c r="E10" s="54">
        <f>E9/E6</f>
        <v>3.6763094977105277</v>
      </c>
      <c r="F10" s="54">
        <f>F9/F6</f>
        <v>3.4581366213181615</v>
      </c>
    </row>
    <row r="11" spans="1:6" ht="12.75">
      <c r="A11" s="48" t="s">
        <v>6</v>
      </c>
      <c r="B11" s="49" t="s">
        <v>8</v>
      </c>
      <c r="C11" s="49" t="s">
        <v>51</v>
      </c>
      <c r="D11" s="50">
        <v>179098</v>
      </c>
      <c r="E11" s="50">
        <v>2399452</v>
      </c>
      <c r="F11" s="51" t="s">
        <v>52</v>
      </c>
    </row>
    <row r="12" spans="1:6" ht="12.75">
      <c r="A12" s="48"/>
      <c r="B12" s="49"/>
      <c r="C12" s="49" t="s">
        <v>53</v>
      </c>
      <c r="D12" s="50">
        <v>69167</v>
      </c>
      <c r="E12" s="50">
        <v>375173</v>
      </c>
      <c r="F12" s="51" t="s">
        <v>52</v>
      </c>
    </row>
    <row r="13" spans="1:6" ht="12.75">
      <c r="A13" s="48"/>
      <c r="B13" s="49"/>
      <c r="C13" s="49" t="s">
        <v>54</v>
      </c>
      <c r="D13" s="51">
        <f>SUM(D11:D12)</f>
        <v>248265</v>
      </c>
      <c r="E13" s="51">
        <f>SUM(E11:E12)</f>
        <v>2774625</v>
      </c>
      <c r="F13" s="50">
        <v>55305463</v>
      </c>
    </row>
    <row r="14" spans="1:6" ht="12.75">
      <c r="A14" s="48"/>
      <c r="B14" s="49" t="s">
        <v>9</v>
      </c>
      <c r="C14" s="49" t="s">
        <v>51</v>
      </c>
      <c r="D14" s="51">
        <v>886480</v>
      </c>
      <c r="E14" s="51">
        <v>7967594</v>
      </c>
      <c r="F14" s="51"/>
    </row>
    <row r="15" spans="1:6" ht="12.75">
      <c r="A15" s="48"/>
      <c r="B15" s="49"/>
      <c r="C15" s="49" t="s">
        <v>53</v>
      </c>
      <c r="D15" s="51">
        <v>406961</v>
      </c>
      <c r="E15" s="51">
        <v>2134119</v>
      </c>
      <c r="F15" s="51"/>
    </row>
    <row r="16" spans="1:6" ht="12.75">
      <c r="A16" s="48"/>
      <c r="B16" s="49"/>
      <c r="C16" s="49" t="s">
        <v>54</v>
      </c>
      <c r="D16" s="51">
        <f>SUM(D14:D15)</f>
        <v>1293441</v>
      </c>
      <c r="E16" s="51">
        <f>SUM(E14:E15)</f>
        <v>10101713</v>
      </c>
      <c r="F16" s="50">
        <v>197069525</v>
      </c>
    </row>
    <row r="17" spans="1:6" ht="12.75">
      <c r="A17" s="48" t="s">
        <v>56</v>
      </c>
      <c r="B17" s="49"/>
      <c r="C17" s="49"/>
      <c r="D17" s="55">
        <f>D16/D13</f>
        <v>5.2099208507038846</v>
      </c>
      <c r="E17" s="55">
        <f>E16/E13</f>
        <v>3.64074893003559</v>
      </c>
      <c r="F17" s="55">
        <f>F16/F13</f>
        <v>3.5632922013508863</v>
      </c>
    </row>
    <row r="18" spans="1:6" ht="12.75">
      <c r="A18" s="48" t="s">
        <v>7</v>
      </c>
      <c r="B18" s="49" t="s">
        <v>8</v>
      </c>
      <c r="C18" s="49" t="s">
        <v>51</v>
      </c>
      <c r="D18" s="51">
        <f>D4+D11</f>
        <v>1121802</v>
      </c>
      <c r="E18" s="51">
        <f>E4+E11</f>
        <v>8948128</v>
      </c>
      <c r="F18" s="51" t="s">
        <v>52</v>
      </c>
    </row>
    <row r="19" spans="1:6" ht="12.75">
      <c r="A19" s="48"/>
      <c r="B19" s="49"/>
      <c r="C19" s="49" t="s">
        <v>53</v>
      </c>
      <c r="D19" s="51">
        <f>D5+D12</f>
        <v>306144</v>
      </c>
      <c r="E19" s="51">
        <f>E5+E12</f>
        <v>1371031</v>
      </c>
      <c r="F19" s="51" t="s">
        <v>52</v>
      </c>
    </row>
    <row r="20" spans="1:6" ht="12.75">
      <c r="A20" s="48"/>
      <c r="B20" s="49"/>
      <c r="C20" s="49" t="s">
        <v>54</v>
      </c>
      <c r="D20" s="51">
        <f>D6+D13</f>
        <v>1427946</v>
      </c>
      <c r="E20" s="51">
        <f>E6+E13</f>
        <v>10319159</v>
      </c>
      <c r="F20" s="50">
        <f>F6+F13</f>
        <v>113353095</v>
      </c>
    </row>
    <row r="21" spans="1:6" ht="12.75">
      <c r="A21" s="52"/>
      <c r="B21" s="49" t="s">
        <v>9</v>
      </c>
      <c r="C21" s="49" t="s">
        <v>51</v>
      </c>
      <c r="D21" s="51">
        <f>D7+D14</f>
        <v>4491508</v>
      </c>
      <c r="E21" s="51">
        <f>E7+E14</f>
        <v>30221278</v>
      </c>
      <c r="F21" s="51" t="s">
        <v>52</v>
      </c>
    </row>
    <row r="22" spans="1:6" ht="12.75">
      <c r="A22" s="48"/>
      <c r="B22" s="49"/>
      <c r="C22" s="49" t="s">
        <v>53</v>
      </c>
      <c r="D22" s="51">
        <f>D8+D15</f>
        <v>1937629</v>
      </c>
      <c r="E22" s="51">
        <f>E8+E15</f>
        <v>7616477</v>
      </c>
      <c r="F22" s="51" t="s">
        <v>52</v>
      </c>
    </row>
    <row r="23" spans="1:6" ht="12.75">
      <c r="A23" s="48"/>
      <c r="B23" s="49"/>
      <c r="C23" s="49" t="s">
        <v>54</v>
      </c>
      <c r="D23" s="51">
        <f>D9+D16</f>
        <v>6429137</v>
      </c>
      <c r="E23" s="51">
        <f>E9+E16</f>
        <v>37837755</v>
      </c>
      <c r="F23" s="50">
        <f>F9+F16</f>
        <v>397806167</v>
      </c>
    </row>
    <row r="24" spans="1:6" ht="12.75">
      <c r="A24" s="56" t="s">
        <v>57</v>
      </c>
      <c r="B24" s="57"/>
      <c r="C24" s="57"/>
      <c r="D24" s="55">
        <f>D23/D20</f>
        <v>4.502367036288487</v>
      </c>
      <c r="E24" s="55">
        <f>E23/E20</f>
        <v>3.6667479394396385</v>
      </c>
      <c r="F24" s="55">
        <f>F23/F20</f>
        <v>3.509442481477899</v>
      </c>
    </row>
    <row r="26" ht="12.75">
      <c r="A26" s="58" t="s">
        <v>58</v>
      </c>
    </row>
    <row r="27" ht="12.75">
      <c r="A27" s="59" t="s">
        <v>59</v>
      </c>
    </row>
  </sheetData>
  <sheetProtection selectLockedCells="1" selectUnlockedCells="1"/>
  <mergeCells count="2">
    <mergeCell ref="A1:A2"/>
    <mergeCell ref="B1:F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G17" sqref="G17"/>
    </sheetView>
  </sheetViews>
  <sheetFormatPr defaultColWidth="9.140625" defaultRowHeight="15"/>
  <cols>
    <col min="1" max="1" width="7.7109375" style="9" customWidth="1"/>
    <col min="2" max="2" width="21.7109375" style="9" customWidth="1"/>
    <col min="3" max="8" width="12.421875" style="9" customWidth="1"/>
    <col min="9" max="248" width="9.140625" style="9" customWidth="1"/>
    <col min="249" max="249" width="29.8515625" style="9" customWidth="1"/>
    <col min="250" max="255" width="12.421875" style="9" customWidth="1"/>
    <col min="256" max="16384" width="9.140625" style="9" customWidth="1"/>
  </cols>
  <sheetData>
    <row r="1" spans="1:2" s="61" customFormat="1" ht="15" customHeight="1">
      <c r="A1" s="60" t="s">
        <v>60</v>
      </c>
      <c r="B1" s="60" t="s">
        <v>61</v>
      </c>
    </row>
    <row r="2" ht="15" customHeight="1"/>
    <row r="3" spans="1:8" ht="15" customHeight="1">
      <c r="A3" s="12" t="s">
        <v>4</v>
      </c>
      <c r="B3" s="12"/>
      <c r="C3" s="12" t="s">
        <v>5</v>
      </c>
      <c r="D3" s="12"/>
      <c r="E3" s="12" t="s">
        <v>6</v>
      </c>
      <c r="F3" s="12"/>
      <c r="G3" s="12" t="s">
        <v>7</v>
      </c>
      <c r="H3" s="12"/>
    </row>
    <row r="4" spans="1:8" ht="15" customHeight="1">
      <c r="A4" s="12"/>
      <c r="B4" s="12"/>
      <c r="C4" s="12" t="s">
        <v>8</v>
      </c>
      <c r="D4" s="12" t="s">
        <v>9</v>
      </c>
      <c r="E4" s="12" t="s">
        <v>8</v>
      </c>
      <c r="F4" s="12" t="s">
        <v>9</v>
      </c>
      <c r="G4" s="12" t="s">
        <v>8</v>
      </c>
      <c r="H4" s="12" t="s">
        <v>9</v>
      </c>
    </row>
    <row r="5" spans="1:8" ht="15" customHeight="1">
      <c r="A5" s="13" t="s">
        <v>10</v>
      </c>
      <c r="B5" s="14"/>
      <c r="C5" s="15">
        <v>127219</v>
      </c>
      <c r="D5" s="15">
        <v>194295</v>
      </c>
      <c r="E5" s="15">
        <v>69142</v>
      </c>
      <c r="F5" s="15">
        <v>121987</v>
      </c>
      <c r="G5" s="15">
        <f>C5+E5</f>
        <v>196361</v>
      </c>
      <c r="H5" s="15">
        <f>D5+F5</f>
        <v>316282</v>
      </c>
    </row>
    <row r="6" spans="1:8" ht="15" customHeight="1">
      <c r="A6" s="16" t="s">
        <v>11</v>
      </c>
      <c r="B6" s="17"/>
      <c r="C6" s="15">
        <v>370031</v>
      </c>
      <c r="D6" s="15">
        <v>891065</v>
      </c>
      <c r="E6" s="15">
        <v>206783</v>
      </c>
      <c r="F6" s="15">
        <v>426047</v>
      </c>
      <c r="G6" s="15">
        <f>C6+E6</f>
        <v>576814</v>
      </c>
      <c r="H6" s="15">
        <f>D6+F6</f>
        <v>1317112</v>
      </c>
    </row>
    <row r="7" spans="1:8" ht="15" customHeight="1">
      <c r="A7" s="16" t="s">
        <v>12</v>
      </c>
      <c r="B7" s="17"/>
      <c r="C7" s="15">
        <v>199359</v>
      </c>
      <c r="D7" s="15">
        <v>362853</v>
      </c>
      <c r="E7" s="15">
        <v>77661</v>
      </c>
      <c r="F7" s="15">
        <v>166291</v>
      </c>
      <c r="G7" s="15">
        <f>C7+E7</f>
        <v>277020</v>
      </c>
      <c r="H7" s="15">
        <f>D7+F7</f>
        <v>529144</v>
      </c>
    </row>
    <row r="8" spans="1:8" ht="15" customHeight="1">
      <c r="A8" s="16" t="s">
        <v>13</v>
      </c>
      <c r="B8" s="17"/>
      <c r="C8" s="15">
        <v>358671</v>
      </c>
      <c r="D8" s="15">
        <v>791002</v>
      </c>
      <c r="E8" s="15">
        <v>165404</v>
      </c>
      <c r="F8" s="15">
        <v>382527</v>
      </c>
      <c r="G8" s="15">
        <f>C8+E8</f>
        <v>524075</v>
      </c>
      <c r="H8" s="15">
        <f>D8+F8</f>
        <v>1173529</v>
      </c>
    </row>
    <row r="9" spans="1:8" ht="15" customHeight="1">
      <c r="A9" s="16" t="s">
        <v>14</v>
      </c>
      <c r="B9" s="17"/>
      <c r="C9" s="15">
        <v>1023300</v>
      </c>
      <c r="D9" s="15">
        <v>1857238</v>
      </c>
      <c r="E9" s="15">
        <v>818177</v>
      </c>
      <c r="F9" s="15">
        <v>1664583</v>
      </c>
      <c r="G9" s="15">
        <f>C9+E9</f>
        <v>1841477</v>
      </c>
      <c r="H9" s="15">
        <f>D9+F9</f>
        <v>3521821</v>
      </c>
    </row>
    <row r="10" spans="1:8" ht="15" customHeight="1">
      <c r="A10" s="16" t="s">
        <v>15</v>
      </c>
      <c r="B10" s="17"/>
      <c r="C10" s="15">
        <v>194076</v>
      </c>
      <c r="D10" s="15">
        <v>421385</v>
      </c>
      <c r="E10" s="15">
        <v>79969</v>
      </c>
      <c r="F10" s="15">
        <v>210383</v>
      </c>
      <c r="G10" s="15">
        <f>C10+E10</f>
        <v>274045</v>
      </c>
      <c r="H10" s="15">
        <f>D10+F10</f>
        <v>631768</v>
      </c>
    </row>
    <row r="11" spans="1:8" ht="15" customHeight="1">
      <c r="A11" s="16" t="s">
        <v>16</v>
      </c>
      <c r="B11" s="17"/>
      <c r="C11" s="15">
        <v>942704</v>
      </c>
      <c r="D11" s="15">
        <v>3605028</v>
      </c>
      <c r="E11" s="15">
        <v>179098</v>
      </c>
      <c r="F11" s="15">
        <v>886480</v>
      </c>
      <c r="G11" s="15">
        <f>C11+E11</f>
        <v>1121802</v>
      </c>
      <c r="H11" s="15">
        <f>D11+F11</f>
        <v>4491508</v>
      </c>
    </row>
    <row r="12" spans="1:8" ht="15" customHeight="1">
      <c r="A12" s="16" t="s">
        <v>17</v>
      </c>
      <c r="B12" s="17"/>
      <c r="C12" s="15">
        <v>740276</v>
      </c>
      <c r="D12" s="15">
        <v>3037302</v>
      </c>
      <c r="E12" s="15">
        <v>143720</v>
      </c>
      <c r="F12" s="15">
        <v>749592</v>
      </c>
      <c r="G12" s="15">
        <f>C12+E12</f>
        <v>883996</v>
      </c>
      <c r="H12" s="15">
        <f>D12+F12</f>
        <v>3786894</v>
      </c>
    </row>
    <row r="13" spans="1:8" ht="15" customHeight="1">
      <c r="A13" s="16" t="s">
        <v>18</v>
      </c>
      <c r="B13" s="17"/>
      <c r="C13" s="15">
        <v>2593040</v>
      </c>
      <c r="D13" s="15">
        <v>11093516</v>
      </c>
      <c r="E13" s="15">
        <v>659498</v>
      </c>
      <c r="F13" s="15">
        <v>3359704</v>
      </c>
      <c r="G13" s="15">
        <f>C13+E13</f>
        <v>3252538</v>
      </c>
      <c r="H13" s="15">
        <f>D13+F13</f>
        <v>14453220</v>
      </c>
    </row>
    <row r="14" spans="1:8" ht="15" customHeight="1">
      <c r="A14" s="18" t="s">
        <v>19</v>
      </c>
      <c r="B14" s="19"/>
      <c r="C14" s="20">
        <f>SUM(C5:C13)</f>
        <v>6548676</v>
      </c>
      <c r="D14" s="20">
        <f>SUM(D5:D13)</f>
        <v>22253684</v>
      </c>
      <c r="E14" s="20">
        <f>SUM(E5:E13)</f>
        <v>2399452</v>
      </c>
      <c r="F14" s="20">
        <f>SUM(F5:F13)</f>
        <v>7967594</v>
      </c>
      <c r="G14" s="20">
        <f>C14+E14</f>
        <v>8948128</v>
      </c>
      <c r="H14" s="20">
        <f>D14+F14</f>
        <v>30221278</v>
      </c>
    </row>
    <row r="15" spans="1:8" ht="15" customHeight="1">
      <c r="A15" s="21"/>
      <c r="B15" s="22"/>
      <c r="C15" s="23"/>
      <c r="D15" s="23"/>
      <c r="E15" s="23"/>
      <c r="F15" s="23"/>
      <c r="G15" s="23"/>
      <c r="H15" s="24"/>
    </row>
    <row r="16" ht="15" customHeight="1">
      <c r="C16" s="27"/>
    </row>
    <row r="17" spans="7:8" ht="15" customHeight="1">
      <c r="G17" s="61"/>
      <c r="H17" s="62" t="s">
        <v>62</v>
      </c>
    </row>
    <row r="18" ht="12.75">
      <c r="A18" s="58" t="s">
        <v>58</v>
      </c>
    </row>
  </sheetData>
  <sheetProtection selectLockedCells="1" selectUnlockedCells="1"/>
  <mergeCells count="4">
    <mergeCell ref="A3:B4"/>
    <mergeCell ref="C3:D3"/>
    <mergeCell ref="E3:F3"/>
    <mergeCell ref="G3:H3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H18" sqref="H18"/>
    </sheetView>
  </sheetViews>
  <sheetFormatPr defaultColWidth="9.140625" defaultRowHeight="15"/>
  <cols>
    <col min="1" max="1" width="7.7109375" style="9" customWidth="1"/>
    <col min="2" max="2" width="21.7109375" style="9" customWidth="1"/>
    <col min="3" max="8" width="12.421875" style="9" customWidth="1"/>
    <col min="9" max="248" width="9.140625" style="9" customWidth="1"/>
    <col min="249" max="249" width="29.8515625" style="9" customWidth="1"/>
    <col min="250" max="255" width="12.421875" style="9" customWidth="1"/>
    <col min="256" max="16384" width="9.140625" style="9" customWidth="1"/>
  </cols>
  <sheetData>
    <row r="1" spans="1:2" s="61" customFormat="1" ht="15" customHeight="1">
      <c r="A1" s="60" t="s">
        <v>63</v>
      </c>
      <c r="B1" s="60" t="s">
        <v>64</v>
      </c>
    </row>
    <row r="2" ht="15" customHeight="1"/>
    <row r="3" spans="1:8" ht="15" customHeight="1">
      <c r="A3" s="12" t="s">
        <v>4</v>
      </c>
      <c r="B3" s="12"/>
      <c r="C3" s="12" t="s">
        <v>5</v>
      </c>
      <c r="D3" s="12"/>
      <c r="E3" s="12" t="s">
        <v>6</v>
      </c>
      <c r="F3" s="12"/>
      <c r="G3" s="12" t="s">
        <v>7</v>
      </c>
      <c r="H3" s="12"/>
    </row>
    <row r="4" spans="1:8" ht="15" customHeight="1">
      <c r="A4" s="12"/>
      <c r="B4" s="12"/>
      <c r="C4" s="12" t="s">
        <v>8</v>
      </c>
      <c r="D4" s="12" t="s">
        <v>9</v>
      </c>
      <c r="E4" s="12" t="s">
        <v>8</v>
      </c>
      <c r="F4" s="12" t="s">
        <v>9</v>
      </c>
      <c r="G4" s="12" t="s">
        <v>8</v>
      </c>
      <c r="H4" s="12" t="s">
        <v>9</v>
      </c>
    </row>
    <row r="5" spans="1:8" ht="15" customHeight="1">
      <c r="A5" s="13" t="s">
        <v>10</v>
      </c>
      <c r="B5" s="14"/>
      <c r="C5" s="15">
        <v>35120</v>
      </c>
      <c r="D5" s="15">
        <v>130132</v>
      </c>
      <c r="E5" s="15">
        <v>10414</v>
      </c>
      <c r="F5" s="15">
        <v>31458</v>
      </c>
      <c r="G5" s="15">
        <f>C5+E5</f>
        <v>45534</v>
      </c>
      <c r="H5" s="15">
        <f>D5+F5</f>
        <v>161590</v>
      </c>
    </row>
    <row r="6" spans="1:8" ht="15" customHeight="1">
      <c r="A6" s="16" t="s">
        <v>11</v>
      </c>
      <c r="B6" s="17"/>
      <c r="C6" s="15">
        <v>58222</v>
      </c>
      <c r="D6" s="15">
        <v>299529</v>
      </c>
      <c r="E6" s="15">
        <v>32432</v>
      </c>
      <c r="F6" s="15">
        <v>104583</v>
      </c>
      <c r="G6" s="15">
        <f>C6+E6</f>
        <v>90654</v>
      </c>
      <c r="H6" s="15">
        <f>D6+F6</f>
        <v>404112</v>
      </c>
    </row>
    <row r="7" spans="1:8" ht="15" customHeight="1">
      <c r="A7" s="16" t="s">
        <v>12</v>
      </c>
      <c r="B7" s="17"/>
      <c r="C7" s="15">
        <v>33281</v>
      </c>
      <c r="D7" s="15">
        <v>114234</v>
      </c>
      <c r="E7" s="15">
        <v>7584</v>
      </c>
      <c r="F7" s="15">
        <v>31461</v>
      </c>
      <c r="G7" s="15">
        <f>C7+E7</f>
        <v>40865</v>
      </c>
      <c r="H7" s="15">
        <f>D7+F7</f>
        <v>145695</v>
      </c>
    </row>
    <row r="8" spans="1:8" ht="15" customHeight="1">
      <c r="A8" s="16" t="s">
        <v>13</v>
      </c>
      <c r="B8" s="17"/>
      <c r="C8" s="15">
        <v>47647</v>
      </c>
      <c r="D8" s="15">
        <v>190041</v>
      </c>
      <c r="E8" s="15">
        <v>20535</v>
      </c>
      <c r="F8" s="15">
        <v>50458</v>
      </c>
      <c r="G8" s="15">
        <f>C8+E8</f>
        <v>68182</v>
      </c>
      <c r="H8" s="15">
        <f>D8+F8</f>
        <v>240499</v>
      </c>
    </row>
    <row r="9" spans="1:8" ht="15" customHeight="1">
      <c r="A9" s="16" t="s">
        <v>14</v>
      </c>
      <c r="B9" s="17"/>
      <c r="C9" s="15">
        <v>80031</v>
      </c>
      <c r="D9" s="15">
        <v>316490</v>
      </c>
      <c r="E9" s="15">
        <v>45061</v>
      </c>
      <c r="F9" s="15">
        <v>131492</v>
      </c>
      <c r="G9" s="15">
        <f>C9+E9</f>
        <v>125092</v>
      </c>
      <c r="H9" s="15">
        <f>D9+F9</f>
        <v>447982</v>
      </c>
    </row>
    <row r="10" spans="1:8" ht="15" customHeight="1">
      <c r="A10" s="16" t="s">
        <v>15</v>
      </c>
      <c r="B10" s="17"/>
      <c r="C10" s="15">
        <v>194532</v>
      </c>
      <c r="D10" s="15">
        <v>1156370</v>
      </c>
      <c r="E10" s="15">
        <v>101934</v>
      </c>
      <c r="F10" s="15">
        <v>825199</v>
      </c>
      <c r="G10" s="15">
        <f>C10+E10</f>
        <v>296466</v>
      </c>
      <c r="H10" s="15">
        <f>D10+F10</f>
        <v>1981569</v>
      </c>
    </row>
    <row r="11" spans="1:8" ht="15" customHeight="1">
      <c r="A11" s="16" t="s">
        <v>16</v>
      </c>
      <c r="B11" s="17"/>
      <c r="C11" s="15">
        <v>236977</v>
      </c>
      <c r="D11" s="15">
        <v>1530668</v>
      </c>
      <c r="E11" s="15">
        <v>69167</v>
      </c>
      <c r="F11" s="15">
        <v>406961</v>
      </c>
      <c r="G11" s="15">
        <f>C11+E11</f>
        <v>306144</v>
      </c>
      <c r="H11" s="15">
        <f>D11+F11</f>
        <v>1937629</v>
      </c>
    </row>
    <row r="12" spans="1:8" ht="15" customHeight="1">
      <c r="A12" s="16" t="s">
        <v>17</v>
      </c>
      <c r="B12" s="17"/>
      <c r="C12" s="15">
        <v>163082</v>
      </c>
      <c r="D12" s="15">
        <v>902679</v>
      </c>
      <c r="E12" s="15">
        <v>37119</v>
      </c>
      <c r="F12" s="15">
        <v>274234</v>
      </c>
      <c r="G12" s="15">
        <f>C12+E12</f>
        <v>200201</v>
      </c>
      <c r="H12" s="15">
        <f>D12+F12</f>
        <v>1176913</v>
      </c>
    </row>
    <row r="13" spans="1:8" ht="15" customHeight="1">
      <c r="A13" s="16" t="s">
        <v>18</v>
      </c>
      <c r="B13" s="17"/>
      <c r="C13" s="15">
        <v>146966</v>
      </c>
      <c r="D13" s="15">
        <v>842215</v>
      </c>
      <c r="E13" s="15">
        <v>50927</v>
      </c>
      <c r="F13" s="15">
        <v>278273</v>
      </c>
      <c r="G13" s="15">
        <f>C13+E13</f>
        <v>197893</v>
      </c>
      <c r="H13" s="15">
        <f>D13+F13</f>
        <v>1120488</v>
      </c>
    </row>
    <row r="14" spans="1:8" ht="15" customHeight="1">
      <c r="A14" s="18" t="s">
        <v>19</v>
      </c>
      <c r="B14" s="19"/>
      <c r="C14" s="20">
        <f>SUM(C5:C13)</f>
        <v>995858</v>
      </c>
      <c r="D14" s="20">
        <f>SUM(D5:D13)</f>
        <v>5482358</v>
      </c>
      <c r="E14" s="20">
        <f>SUM(E5:E13)</f>
        <v>375173</v>
      </c>
      <c r="F14" s="20">
        <f>SUM(F5:F13)</f>
        <v>2134119</v>
      </c>
      <c r="G14" s="20">
        <f>SUM(G5:G13)</f>
        <v>1371031</v>
      </c>
      <c r="H14" s="20">
        <f>SUM(H5:H13)</f>
        <v>7616477</v>
      </c>
    </row>
    <row r="15" spans="1:8" ht="15" customHeight="1">
      <c r="A15" s="18"/>
      <c r="B15" s="19"/>
      <c r="C15" s="20"/>
      <c r="D15" s="20"/>
      <c r="E15" s="20"/>
      <c r="F15" s="20"/>
      <c r="G15" s="20"/>
      <c r="H15" s="20"/>
    </row>
    <row r="16" spans="7:8" ht="15" customHeight="1">
      <c r="G16"/>
      <c r="H16"/>
    </row>
    <row r="18" spans="7:8" ht="12.75">
      <c r="G18" s="61"/>
      <c r="H18" s="62" t="s">
        <v>62</v>
      </c>
    </row>
    <row r="20" ht="12.75">
      <c r="A20" s="58" t="s">
        <v>58</v>
      </c>
    </row>
  </sheetData>
  <sheetProtection selectLockedCells="1" selectUnlockedCells="1"/>
  <mergeCells count="4">
    <mergeCell ref="A3:B4"/>
    <mergeCell ref="C3:D3"/>
    <mergeCell ref="E3:F3"/>
    <mergeCell ref="G3:H3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 topLeftCell="A1">
      <selection activeCell="F21" sqref="F21"/>
    </sheetView>
  </sheetViews>
  <sheetFormatPr defaultColWidth="9.140625" defaultRowHeight="15"/>
  <cols>
    <col min="1" max="1" width="7.7109375" style="9" customWidth="1"/>
    <col min="2" max="2" width="21.7109375" style="9" customWidth="1"/>
    <col min="3" max="8" width="12.421875" style="9" customWidth="1"/>
    <col min="9" max="248" width="9.140625" style="9" customWidth="1"/>
    <col min="249" max="249" width="29.8515625" style="9" customWidth="1"/>
    <col min="250" max="255" width="12.421875" style="9" customWidth="1"/>
    <col min="256" max="16384" width="9.140625" style="9" customWidth="1"/>
  </cols>
  <sheetData>
    <row r="1" spans="1:2" s="61" customFormat="1" ht="15" customHeight="1">
      <c r="A1" s="63" t="s">
        <v>65</v>
      </c>
      <c r="B1" s="63" t="s">
        <v>66</v>
      </c>
    </row>
    <row r="2" ht="15" customHeight="1"/>
    <row r="3" spans="1:8" ht="15" customHeight="1">
      <c r="A3" s="12" t="s">
        <v>4</v>
      </c>
      <c r="B3" s="12"/>
      <c r="C3" s="12" t="s">
        <v>5</v>
      </c>
      <c r="D3" s="12"/>
      <c r="E3" s="12" t="s">
        <v>6</v>
      </c>
      <c r="F3" s="12"/>
      <c r="G3" s="12" t="s">
        <v>7</v>
      </c>
      <c r="H3" s="12"/>
    </row>
    <row r="4" spans="1:8" ht="15" customHeight="1">
      <c r="A4" s="12"/>
      <c r="B4" s="12"/>
      <c r="C4" s="12" t="s">
        <v>8</v>
      </c>
      <c r="D4" s="12" t="s">
        <v>9</v>
      </c>
      <c r="E4" s="12" t="s">
        <v>8</v>
      </c>
      <c r="F4" s="12" t="s">
        <v>9</v>
      </c>
      <c r="G4" s="12" t="s">
        <v>8</v>
      </c>
      <c r="H4" s="12" t="s">
        <v>9</v>
      </c>
    </row>
    <row r="5" spans="1:9" ht="15" customHeight="1">
      <c r="A5" s="13" t="s">
        <v>10</v>
      </c>
      <c r="B5" s="14"/>
      <c r="C5" s="15">
        <f>'8.12'!C5+'8.13'!C5</f>
        <v>162339</v>
      </c>
      <c r="D5" s="15">
        <f>'8.12'!D5+'8.13'!D5</f>
        <v>324427</v>
      </c>
      <c r="E5" s="15">
        <f>'8.12'!E5+'8.13'!E5</f>
        <v>79556</v>
      </c>
      <c r="F5" s="15">
        <f>'8.12'!F5+'8.13'!F5</f>
        <v>153445</v>
      </c>
      <c r="G5" s="15">
        <f>C5+E5</f>
        <v>241895</v>
      </c>
      <c r="H5" s="15">
        <f>D5+F5</f>
        <v>477872</v>
      </c>
      <c r="I5" s="27"/>
    </row>
    <row r="6" spans="1:8" ht="15" customHeight="1">
      <c r="A6" s="16" t="s">
        <v>11</v>
      </c>
      <c r="B6" s="17"/>
      <c r="C6" s="15">
        <f>'8.12'!C6+'8.13'!C6</f>
        <v>428253</v>
      </c>
      <c r="D6" s="15">
        <f>'8.12'!D6+'8.13'!D6</f>
        <v>1190594</v>
      </c>
      <c r="E6" s="15">
        <f>'8.12'!E6+'8.13'!E6</f>
        <v>239215</v>
      </c>
      <c r="F6" s="15">
        <f>'8.12'!F6+'8.13'!F6</f>
        <v>530630</v>
      </c>
      <c r="G6" s="15">
        <f>C6+E6</f>
        <v>667468</v>
      </c>
      <c r="H6" s="15">
        <f>D6+F6</f>
        <v>1721224</v>
      </c>
    </row>
    <row r="7" spans="1:8" ht="15" customHeight="1">
      <c r="A7" s="16" t="s">
        <v>12</v>
      </c>
      <c r="B7" s="17"/>
      <c r="C7" s="15">
        <f>'8.12'!C7+'8.13'!C7</f>
        <v>232640</v>
      </c>
      <c r="D7" s="15">
        <f>'8.12'!D7+'8.13'!D7</f>
        <v>477087</v>
      </c>
      <c r="E7" s="15">
        <f>'8.12'!E7+'8.13'!E7</f>
        <v>85245</v>
      </c>
      <c r="F7" s="15">
        <f>'8.12'!F7+'8.13'!F7</f>
        <v>197752</v>
      </c>
      <c r="G7" s="15">
        <f>C7+E7</f>
        <v>317885</v>
      </c>
      <c r="H7" s="15">
        <f>D7+F7</f>
        <v>674839</v>
      </c>
    </row>
    <row r="8" spans="1:8" ht="15" customHeight="1">
      <c r="A8" s="16" t="s">
        <v>13</v>
      </c>
      <c r="B8" s="17"/>
      <c r="C8" s="15">
        <f>'8.12'!C8+'8.13'!C8</f>
        <v>406318</v>
      </c>
      <c r="D8" s="15">
        <f>'8.12'!D8+'8.13'!D8</f>
        <v>981043</v>
      </c>
      <c r="E8" s="15">
        <f>'8.12'!E8+'8.13'!E8</f>
        <v>185939</v>
      </c>
      <c r="F8" s="15">
        <f>'8.12'!F8+'8.13'!F8</f>
        <v>432985</v>
      </c>
      <c r="G8" s="15">
        <f>C8+E8</f>
        <v>592257</v>
      </c>
      <c r="H8" s="15">
        <f>D8+F8</f>
        <v>1414028</v>
      </c>
    </row>
    <row r="9" spans="1:8" ht="15" customHeight="1">
      <c r="A9" s="16" t="s">
        <v>14</v>
      </c>
      <c r="B9" s="17"/>
      <c r="C9" s="15">
        <f>'8.12'!C9+'8.13'!C9</f>
        <v>1103331</v>
      </c>
      <c r="D9" s="15">
        <f>'8.12'!D9+'8.13'!D9</f>
        <v>2173728</v>
      </c>
      <c r="E9" s="15">
        <f>'8.12'!E9+'8.13'!E9</f>
        <v>863238</v>
      </c>
      <c r="F9" s="15">
        <f>'8.12'!F9+'8.13'!F9</f>
        <v>1796075</v>
      </c>
      <c r="G9" s="15">
        <f>C9+E9</f>
        <v>1966569</v>
      </c>
      <c r="H9" s="15">
        <f>D9+F9</f>
        <v>3969803</v>
      </c>
    </row>
    <row r="10" spans="1:8" ht="15" customHeight="1">
      <c r="A10" s="16" t="s">
        <v>15</v>
      </c>
      <c r="B10" s="17"/>
      <c r="C10" s="15">
        <f>'8.12'!C10+'8.13'!C10</f>
        <v>388608</v>
      </c>
      <c r="D10" s="15">
        <f>'8.12'!D10+'8.13'!D10</f>
        <v>1577755</v>
      </c>
      <c r="E10" s="15">
        <f>'8.12'!E10+'8.13'!E10</f>
        <v>181903</v>
      </c>
      <c r="F10" s="15">
        <f>'8.12'!F10+'8.13'!F10</f>
        <v>1035582</v>
      </c>
      <c r="G10" s="15">
        <f>C10+E10</f>
        <v>570511</v>
      </c>
      <c r="H10" s="15">
        <f>D10+F10</f>
        <v>2613337</v>
      </c>
    </row>
    <row r="11" spans="1:8" ht="15" customHeight="1">
      <c r="A11" s="16" t="s">
        <v>16</v>
      </c>
      <c r="B11" s="17"/>
      <c r="C11" s="15">
        <f>'8.12'!C11+'8.13'!C11</f>
        <v>1179681</v>
      </c>
      <c r="D11" s="15">
        <f>'8.12'!D11+'8.13'!D11</f>
        <v>5135696</v>
      </c>
      <c r="E11" s="15">
        <f>'8.12'!E11+'8.13'!E11</f>
        <v>248265</v>
      </c>
      <c r="F11" s="15">
        <f>'8.12'!F11+'8.13'!F11</f>
        <v>1293441</v>
      </c>
      <c r="G11" s="15">
        <f>C11+E11</f>
        <v>1427946</v>
      </c>
      <c r="H11" s="15">
        <f>D11+F11</f>
        <v>6429137</v>
      </c>
    </row>
    <row r="12" spans="1:8" ht="15" customHeight="1">
      <c r="A12" s="16" t="s">
        <v>17</v>
      </c>
      <c r="B12" s="17"/>
      <c r="C12" s="15">
        <f>'8.12'!C12+'8.13'!C12</f>
        <v>903358</v>
      </c>
      <c r="D12" s="15">
        <f>'8.12'!D12+'8.13'!D12</f>
        <v>3939981</v>
      </c>
      <c r="E12" s="15">
        <f>'8.12'!E12+'8.13'!E12</f>
        <v>180839</v>
      </c>
      <c r="F12" s="15">
        <f>'8.12'!F12+'8.13'!F12</f>
        <v>1023826</v>
      </c>
      <c r="G12" s="15">
        <f>C12+E12</f>
        <v>1084197</v>
      </c>
      <c r="H12" s="15">
        <f>D12+F12</f>
        <v>4963807</v>
      </c>
    </row>
    <row r="13" spans="1:8" ht="15" customHeight="1">
      <c r="A13" s="16" t="s">
        <v>18</v>
      </c>
      <c r="B13" s="17"/>
      <c r="C13" s="15">
        <f>'8.12'!C13+'8.13'!C13</f>
        <v>2740006</v>
      </c>
      <c r="D13" s="15">
        <f>'8.12'!D13+'8.13'!D13</f>
        <v>11935731</v>
      </c>
      <c r="E13" s="15">
        <f>'8.12'!E13+'8.13'!E13</f>
        <v>710425</v>
      </c>
      <c r="F13" s="15">
        <f>'8.12'!F13+'8.13'!F13</f>
        <v>3637977</v>
      </c>
      <c r="G13" s="15">
        <f>C13+E13</f>
        <v>3450431</v>
      </c>
      <c r="H13" s="15">
        <f>D13+F13</f>
        <v>15573708</v>
      </c>
    </row>
    <row r="14" spans="1:8" ht="15" customHeight="1">
      <c r="A14" s="18" t="s">
        <v>19</v>
      </c>
      <c r="B14" s="19"/>
      <c r="C14" s="20">
        <f>SUM(C5:C13)</f>
        <v>7544534</v>
      </c>
      <c r="D14" s="20">
        <f>SUM(D5:D13)</f>
        <v>27736042</v>
      </c>
      <c r="E14" s="20">
        <f>SUM(E5:E13)</f>
        <v>2774625</v>
      </c>
      <c r="F14" s="20">
        <f>SUM(F5:F13)</f>
        <v>10101713</v>
      </c>
      <c r="G14" s="20">
        <f>SUM(G5:G13)</f>
        <v>10319159</v>
      </c>
      <c r="H14" s="20">
        <f>SUM(H5:H13)</f>
        <v>37837755</v>
      </c>
    </row>
    <row r="15" spans="1:8" ht="15" customHeight="1">
      <c r="A15" s="21"/>
      <c r="B15" s="22"/>
      <c r="C15" s="23"/>
      <c r="D15" s="23"/>
      <c r="E15" s="23"/>
      <c r="F15" s="23"/>
      <c r="G15" s="23"/>
      <c r="H15" s="24"/>
    </row>
    <row r="16" ht="15" customHeight="1">
      <c r="C16" s="27"/>
    </row>
    <row r="17" spans="7:8" ht="15" customHeight="1">
      <c r="G17" s="61"/>
      <c r="H17" s="62" t="s">
        <v>62</v>
      </c>
    </row>
    <row r="20" ht="12.75">
      <c r="A20" s="58" t="s">
        <v>58</v>
      </c>
    </row>
  </sheetData>
  <sheetProtection selectLockedCells="1" selectUnlockedCells="1"/>
  <mergeCells count="4">
    <mergeCell ref="A3:B4"/>
    <mergeCell ref="C3:D3"/>
    <mergeCell ref="E3:F3"/>
    <mergeCell ref="G3:H3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H23" sqref="H23"/>
    </sheetView>
  </sheetViews>
  <sheetFormatPr defaultColWidth="9.140625" defaultRowHeight="15"/>
  <cols>
    <col min="1" max="1" width="7.7109375" style="9" customWidth="1"/>
    <col min="2" max="2" width="21.7109375" style="9" customWidth="1"/>
    <col min="3" max="8" width="12.421875" style="9" customWidth="1"/>
    <col min="9" max="248" width="9.140625" style="9" customWidth="1"/>
    <col min="249" max="249" width="29.8515625" style="9" customWidth="1"/>
    <col min="250" max="255" width="12.421875" style="9" customWidth="1"/>
    <col min="256" max="16384" width="9.140625" style="9" customWidth="1"/>
  </cols>
  <sheetData>
    <row r="1" spans="1:2" s="11" customFormat="1" ht="15" customHeight="1">
      <c r="A1" s="10" t="s">
        <v>2</v>
      </c>
      <c r="B1" s="10" t="s">
        <v>3</v>
      </c>
    </row>
    <row r="2" ht="15" customHeight="1"/>
    <row r="3" spans="1:8" ht="15" customHeight="1">
      <c r="A3" s="12" t="s">
        <v>4</v>
      </c>
      <c r="B3" s="12"/>
      <c r="C3" s="12" t="s">
        <v>5</v>
      </c>
      <c r="D3" s="12"/>
      <c r="E3" s="12" t="s">
        <v>6</v>
      </c>
      <c r="F3" s="12"/>
      <c r="G3" s="12" t="s">
        <v>7</v>
      </c>
      <c r="H3" s="12"/>
    </row>
    <row r="4" spans="1:8" ht="15" customHeight="1">
      <c r="A4" s="12"/>
      <c r="B4" s="12"/>
      <c r="C4" s="12" t="s">
        <v>8</v>
      </c>
      <c r="D4" s="12" t="s">
        <v>9</v>
      </c>
      <c r="E4" s="12" t="s">
        <v>8</v>
      </c>
      <c r="F4" s="12" t="s">
        <v>9</v>
      </c>
      <c r="G4" s="12" t="s">
        <v>8</v>
      </c>
      <c r="H4" s="12" t="s">
        <v>9</v>
      </c>
    </row>
    <row r="5" spans="1:8" ht="15" customHeight="1">
      <c r="A5" s="13" t="s">
        <v>10</v>
      </c>
      <c r="B5" s="14"/>
      <c r="C5" s="15">
        <v>111877</v>
      </c>
      <c r="D5" s="15">
        <v>181061</v>
      </c>
      <c r="E5" s="15">
        <v>70893</v>
      </c>
      <c r="F5" s="15">
        <v>124241</v>
      </c>
      <c r="G5" s="15">
        <v>182770</v>
      </c>
      <c r="H5" s="15">
        <v>305302</v>
      </c>
    </row>
    <row r="6" spans="1:8" ht="15" customHeight="1">
      <c r="A6" s="16" t="s">
        <v>11</v>
      </c>
      <c r="B6" s="17"/>
      <c r="C6" s="15">
        <v>342151</v>
      </c>
      <c r="D6" s="15">
        <v>819982</v>
      </c>
      <c r="E6" s="15">
        <v>241667</v>
      </c>
      <c r="F6" s="15">
        <v>417778</v>
      </c>
      <c r="G6" s="15">
        <v>583818</v>
      </c>
      <c r="H6" s="15">
        <v>1237760</v>
      </c>
    </row>
    <row r="7" spans="1:8" ht="15" customHeight="1">
      <c r="A7" s="16" t="s">
        <v>12</v>
      </c>
      <c r="B7" s="17"/>
      <c r="C7" s="15">
        <v>171342</v>
      </c>
      <c r="D7" s="15">
        <v>304544</v>
      </c>
      <c r="E7" s="15">
        <v>83466</v>
      </c>
      <c r="F7" s="15">
        <v>154282</v>
      </c>
      <c r="G7" s="15">
        <v>254808</v>
      </c>
      <c r="H7" s="15">
        <v>458826</v>
      </c>
    </row>
    <row r="8" spans="1:8" ht="15" customHeight="1">
      <c r="A8" s="16" t="s">
        <v>13</v>
      </c>
      <c r="B8" s="17"/>
      <c r="C8" s="15">
        <v>303152</v>
      </c>
      <c r="D8" s="15">
        <v>703842</v>
      </c>
      <c r="E8" s="15">
        <v>139763</v>
      </c>
      <c r="F8" s="15">
        <v>328707</v>
      </c>
      <c r="G8" s="15">
        <v>442915</v>
      </c>
      <c r="H8" s="15">
        <v>1032549</v>
      </c>
    </row>
    <row r="9" spans="1:8" ht="15" customHeight="1">
      <c r="A9" s="16" t="s">
        <v>14</v>
      </c>
      <c r="B9" s="17"/>
      <c r="C9" s="15">
        <v>897930</v>
      </c>
      <c r="D9" s="15">
        <v>1541044</v>
      </c>
      <c r="E9" s="15">
        <v>733060</v>
      </c>
      <c r="F9" s="15">
        <v>1397800</v>
      </c>
      <c r="G9" s="15">
        <v>1630990</v>
      </c>
      <c r="H9" s="15">
        <v>2938844</v>
      </c>
    </row>
    <row r="10" spans="1:8" ht="15" customHeight="1">
      <c r="A10" s="16" t="s">
        <v>15</v>
      </c>
      <c r="B10" s="17"/>
      <c r="C10" s="15">
        <v>177265</v>
      </c>
      <c r="D10" s="15">
        <v>390346</v>
      </c>
      <c r="E10" s="15">
        <v>67699</v>
      </c>
      <c r="F10" s="15">
        <v>202511</v>
      </c>
      <c r="G10" s="15">
        <v>244964</v>
      </c>
      <c r="H10" s="15">
        <v>592857</v>
      </c>
    </row>
    <row r="11" spans="1:8" ht="15" customHeight="1">
      <c r="A11" s="16" t="s">
        <v>16</v>
      </c>
      <c r="B11" s="17"/>
      <c r="C11" s="15">
        <v>914145</v>
      </c>
      <c r="D11" s="15">
        <v>3527158</v>
      </c>
      <c r="E11" s="15">
        <v>172515</v>
      </c>
      <c r="F11" s="15">
        <v>852937</v>
      </c>
      <c r="G11" s="15">
        <v>1086660</v>
      </c>
      <c r="H11" s="15">
        <v>4380095</v>
      </c>
    </row>
    <row r="12" spans="1:8" ht="15" customHeight="1">
      <c r="A12" s="16" t="s">
        <v>17</v>
      </c>
      <c r="B12" s="17"/>
      <c r="C12" s="15">
        <v>720044</v>
      </c>
      <c r="D12" s="15">
        <v>2999822</v>
      </c>
      <c r="E12" s="15">
        <v>142632</v>
      </c>
      <c r="F12" s="15">
        <v>764850</v>
      </c>
      <c r="G12" s="15">
        <v>862676</v>
      </c>
      <c r="H12" s="15">
        <v>3764672</v>
      </c>
    </row>
    <row r="13" spans="1:8" ht="15" customHeight="1">
      <c r="A13" s="16" t="s">
        <v>18</v>
      </c>
      <c r="B13" s="17"/>
      <c r="C13" s="15">
        <v>2527708</v>
      </c>
      <c r="D13" s="15">
        <v>10978890</v>
      </c>
      <c r="E13" s="15">
        <v>621236</v>
      </c>
      <c r="F13" s="15">
        <v>3234946</v>
      </c>
      <c r="G13" s="15">
        <v>3148944</v>
      </c>
      <c r="H13" s="15">
        <v>14213836</v>
      </c>
    </row>
    <row r="14" spans="1:8" ht="15" customHeight="1">
      <c r="A14" s="18" t="s">
        <v>19</v>
      </c>
      <c r="B14" s="19"/>
      <c r="C14" s="20">
        <v>6165614</v>
      </c>
      <c r="D14" s="20">
        <v>21446689</v>
      </c>
      <c r="E14" s="20">
        <v>2272931</v>
      </c>
      <c r="F14" s="20">
        <v>7478052</v>
      </c>
      <c r="G14" s="20">
        <v>8438545</v>
      </c>
      <c r="H14" s="20">
        <v>28924741</v>
      </c>
    </row>
    <row r="15" spans="1:8" ht="15" customHeight="1">
      <c r="A15" s="21"/>
      <c r="B15" s="22"/>
      <c r="C15" s="23"/>
      <c r="D15" s="23"/>
      <c r="E15" s="23"/>
      <c r="F15" s="23"/>
      <c r="G15" s="23"/>
      <c r="H15" s="24"/>
    </row>
    <row r="16" spans="1:8" s="22" customFormat="1" ht="15" customHeight="1">
      <c r="A16" s="18" t="s">
        <v>20</v>
      </c>
      <c r="B16" s="19"/>
      <c r="C16" s="20">
        <v>11077086</v>
      </c>
      <c r="D16" s="20">
        <v>24368898</v>
      </c>
      <c r="E16" s="20">
        <v>10248448</v>
      </c>
      <c r="F16" s="20">
        <v>25821738</v>
      </c>
      <c r="G16" s="20">
        <v>21325534</v>
      </c>
      <c r="H16" s="20">
        <v>50190636</v>
      </c>
    </row>
    <row r="17" spans="1:8" ht="15" customHeight="1">
      <c r="A17" s="18" t="s">
        <v>21</v>
      </c>
      <c r="B17" s="19"/>
      <c r="C17" s="20">
        <v>18591618</v>
      </c>
      <c r="D17" s="20">
        <v>62808514</v>
      </c>
      <c r="E17" s="20">
        <v>19697916</v>
      </c>
      <c r="F17" s="20">
        <v>70952671</v>
      </c>
      <c r="G17" s="20">
        <v>38289534</v>
      </c>
      <c r="H17" s="20">
        <v>133761185</v>
      </c>
    </row>
    <row r="18" spans="1:8" ht="15" customHeight="1">
      <c r="A18" s="18" t="s">
        <v>22</v>
      </c>
      <c r="B18" s="19"/>
      <c r="C18" s="20">
        <v>9575557</v>
      </c>
      <c r="D18" s="20">
        <v>25101027</v>
      </c>
      <c r="E18" s="20">
        <v>12083725</v>
      </c>
      <c r="F18" s="20">
        <v>31600215</v>
      </c>
      <c r="G18" s="20">
        <v>21659282</v>
      </c>
      <c r="H18" s="20">
        <v>56701242</v>
      </c>
    </row>
    <row r="19" spans="1:8" ht="15" customHeight="1">
      <c r="A19" s="18" t="s">
        <v>23</v>
      </c>
      <c r="B19" s="19"/>
      <c r="C19" s="20">
        <v>10377520</v>
      </c>
      <c r="D19" s="20">
        <v>35493320</v>
      </c>
      <c r="E19" s="20">
        <v>5551770</v>
      </c>
      <c r="F19" s="20">
        <v>21740709</v>
      </c>
      <c r="G19" s="20">
        <v>15929290</v>
      </c>
      <c r="H19" s="20">
        <v>57234029</v>
      </c>
    </row>
    <row r="20" spans="1:8" ht="15" customHeight="1">
      <c r="A20" s="21"/>
      <c r="B20" s="22"/>
      <c r="C20" s="22"/>
      <c r="D20" s="22"/>
      <c r="E20" s="22"/>
      <c r="F20" s="22"/>
      <c r="G20" s="22"/>
      <c r="H20" s="25"/>
    </row>
    <row r="21" spans="1:8" ht="25.5" customHeight="1">
      <c r="A21" s="12" t="s">
        <v>24</v>
      </c>
      <c r="B21" s="12"/>
      <c r="C21" s="26">
        <v>45898875</v>
      </c>
      <c r="D21" s="26">
        <v>133270279</v>
      </c>
      <c r="E21" s="26">
        <v>43093324</v>
      </c>
      <c r="F21" s="26">
        <v>129680864</v>
      </c>
      <c r="G21" s="26">
        <v>88992199</v>
      </c>
      <c r="H21" s="26">
        <v>262951143</v>
      </c>
    </row>
    <row r="22" ht="15" customHeight="1">
      <c r="C22" s="27"/>
    </row>
    <row r="23" ht="15" customHeight="1">
      <c r="H23" s="28" t="s">
        <v>25</v>
      </c>
    </row>
  </sheetData>
  <sheetProtection selectLockedCells="1" selectUnlockedCells="1"/>
  <mergeCells count="5">
    <mergeCell ref="A3:B4"/>
    <mergeCell ref="C3:D3"/>
    <mergeCell ref="E3:F3"/>
    <mergeCell ref="G3:H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H23" sqref="H23"/>
    </sheetView>
  </sheetViews>
  <sheetFormatPr defaultColWidth="9.140625" defaultRowHeight="15"/>
  <cols>
    <col min="1" max="1" width="7.7109375" style="9" customWidth="1"/>
    <col min="2" max="2" width="21.7109375" style="9" customWidth="1"/>
    <col min="3" max="8" width="12.421875" style="9" customWidth="1"/>
    <col min="9" max="248" width="9.140625" style="9" customWidth="1"/>
    <col min="249" max="249" width="29.8515625" style="9" customWidth="1"/>
    <col min="250" max="255" width="12.421875" style="9" customWidth="1"/>
    <col min="256" max="16384" width="9.140625" style="9" customWidth="1"/>
  </cols>
  <sheetData>
    <row r="1" spans="1:2" s="11" customFormat="1" ht="15" customHeight="1">
      <c r="A1" s="10" t="s">
        <v>26</v>
      </c>
      <c r="B1" s="10" t="s">
        <v>27</v>
      </c>
    </row>
    <row r="2" ht="15" customHeight="1"/>
    <row r="3" spans="1:8" ht="15" customHeight="1">
      <c r="A3" s="12" t="s">
        <v>4</v>
      </c>
      <c r="B3" s="12"/>
      <c r="C3" s="12" t="s">
        <v>5</v>
      </c>
      <c r="D3" s="12"/>
      <c r="E3" s="12" t="s">
        <v>6</v>
      </c>
      <c r="F3" s="12"/>
      <c r="G3" s="12" t="s">
        <v>7</v>
      </c>
      <c r="H3" s="12"/>
    </row>
    <row r="4" spans="1:8" ht="15" customHeight="1">
      <c r="A4" s="12"/>
      <c r="B4" s="12"/>
      <c r="C4" s="12" t="s">
        <v>8</v>
      </c>
      <c r="D4" s="12" t="s">
        <v>9</v>
      </c>
      <c r="E4" s="12" t="s">
        <v>8</v>
      </c>
      <c r="F4" s="12" t="s">
        <v>9</v>
      </c>
      <c r="G4" s="12" t="s">
        <v>8</v>
      </c>
      <c r="H4" s="12" t="s">
        <v>9</v>
      </c>
    </row>
    <row r="5" spans="1:8" ht="15" customHeight="1">
      <c r="A5" s="13" t="s">
        <v>10</v>
      </c>
      <c r="B5" s="14"/>
      <c r="C5" s="15">
        <v>30270</v>
      </c>
      <c r="D5" s="15">
        <v>107707</v>
      </c>
      <c r="E5" s="15">
        <v>8939</v>
      </c>
      <c r="F5" s="15">
        <v>31308</v>
      </c>
      <c r="G5" s="15">
        <v>39209</v>
      </c>
      <c r="H5" s="15">
        <v>139015</v>
      </c>
    </row>
    <row r="6" spans="1:8" ht="15" customHeight="1">
      <c r="A6" s="16" t="s">
        <v>11</v>
      </c>
      <c r="B6" s="17"/>
      <c r="C6" s="15">
        <v>73394</v>
      </c>
      <c r="D6" s="15">
        <v>336905</v>
      </c>
      <c r="E6" s="15">
        <v>30752</v>
      </c>
      <c r="F6" s="15">
        <v>99803</v>
      </c>
      <c r="G6" s="15">
        <v>104146</v>
      </c>
      <c r="H6" s="15">
        <v>436708</v>
      </c>
    </row>
    <row r="7" spans="1:8" ht="15" customHeight="1">
      <c r="A7" s="16" t="s">
        <v>12</v>
      </c>
      <c r="B7" s="17"/>
      <c r="C7" s="15">
        <v>23336</v>
      </c>
      <c r="D7" s="15">
        <v>67636</v>
      </c>
      <c r="E7" s="15">
        <v>6618</v>
      </c>
      <c r="F7" s="15">
        <v>26279</v>
      </c>
      <c r="G7" s="15">
        <v>29954</v>
      </c>
      <c r="H7" s="15">
        <v>93915</v>
      </c>
    </row>
    <row r="8" spans="1:8" ht="15" customHeight="1">
      <c r="A8" s="16" t="s">
        <v>13</v>
      </c>
      <c r="B8" s="17"/>
      <c r="C8" s="15">
        <v>37908</v>
      </c>
      <c r="D8" s="15">
        <v>145662</v>
      </c>
      <c r="E8" s="15">
        <v>13625</v>
      </c>
      <c r="F8" s="15">
        <v>32205</v>
      </c>
      <c r="G8" s="15">
        <v>51533</v>
      </c>
      <c r="H8" s="15">
        <v>177867</v>
      </c>
    </row>
    <row r="9" spans="1:8" ht="15" customHeight="1">
      <c r="A9" s="16" t="s">
        <v>14</v>
      </c>
      <c r="B9" s="17"/>
      <c r="C9" s="15">
        <v>70845</v>
      </c>
      <c r="D9" s="15">
        <v>268616</v>
      </c>
      <c r="E9" s="15">
        <v>34406</v>
      </c>
      <c r="F9" s="15">
        <v>91276</v>
      </c>
      <c r="G9" s="15">
        <v>105251</v>
      </c>
      <c r="H9" s="15">
        <v>359892</v>
      </c>
    </row>
    <row r="10" spans="1:8" ht="15" customHeight="1">
      <c r="A10" s="16" t="s">
        <v>15</v>
      </c>
      <c r="B10" s="17"/>
      <c r="C10" s="15">
        <v>187892</v>
      </c>
      <c r="D10" s="15">
        <v>1540123</v>
      </c>
      <c r="E10" s="15">
        <v>101521</v>
      </c>
      <c r="F10" s="15">
        <v>919092</v>
      </c>
      <c r="G10" s="15">
        <v>289413</v>
      </c>
      <c r="H10" s="15">
        <v>2459215</v>
      </c>
    </row>
    <row r="11" spans="1:8" ht="15" customHeight="1">
      <c r="A11" s="16" t="s">
        <v>16</v>
      </c>
      <c r="B11" s="17"/>
      <c r="C11" s="15">
        <v>232847</v>
      </c>
      <c r="D11" s="15">
        <v>1438162</v>
      </c>
      <c r="E11" s="15">
        <v>65367</v>
      </c>
      <c r="F11" s="15">
        <v>386666</v>
      </c>
      <c r="G11" s="15">
        <v>298214</v>
      </c>
      <c r="H11" s="15">
        <v>1824828</v>
      </c>
    </row>
    <row r="12" spans="1:8" ht="15" customHeight="1">
      <c r="A12" s="16" t="s">
        <v>17</v>
      </c>
      <c r="B12" s="17"/>
      <c r="C12" s="15">
        <v>142085</v>
      </c>
      <c r="D12" s="15">
        <v>747797</v>
      </c>
      <c r="E12" s="15">
        <v>35576</v>
      </c>
      <c r="F12" s="15">
        <v>278772</v>
      </c>
      <c r="G12" s="15">
        <v>177661</v>
      </c>
      <c r="H12" s="15">
        <v>1026569</v>
      </c>
    </row>
    <row r="13" spans="1:8" ht="15" customHeight="1">
      <c r="A13" s="16" t="s">
        <v>18</v>
      </c>
      <c r="B13" s="17"/>
      <c r="C13" s="15">
        <v>148605</v>
      </c>
      <c r="D13" s="15">
        <v>840291</v>
      </c>
      <c r="E13" s="15">
        <v>49290</v>
      </c>
      <c r="F13" s="15">
        <v>268747</v>
      </c>
      <c r="G13" s="15">
        <v>197895</v>
      </c>
      <c r="H13" s="15">
        <v>1109038</v>
      </c>
    </row>
    <row r="14" spans="1:8" ht="15" customHeight="1">
      <c r="A14" s="18" t="s">
        <v>19</v>
      </c>
      <c r="B14" s="19"/>
      <c r="C14" s="20">
        <v>947182</v>
      </c>
      <c r="D14" s="20">
        <v>5492899</v>
      </c>
      <c r="E14" s="20">
        <v>346094</v>
      </c>
      <c r="F14" s="20">
        <v>2134148</v>
      </c>
      <c r="G14" s="20">
        <v>1293276</v>
      </c>
      <c r="H14" s="20">
        <v>7627047</v>
      </c>
    </row>
    <row r="15" spans="1:8" ht="15" customHeight="1">
      <c r="A15" s="21"/>
      <c r="B15" s="22"/>
      <c r="C15" s="23"/>
      <c r="D15" s="23"/>
      <c r="E15" s="23"/>
      <c r="F15" s="23"/>
      <c r="G15" s="23"/>
      <c r="H15" s="24"/>
    </row>
    <row r="16" spans="1:8" s="22" customFormat="1" ht="15" customHeight="1">
      <c r="A16" s="18" t="s">
        <v>20</v>
      </c>
      <c r="B16" s="19"/>
      <c r="C16" s="20">
        <v>2326945</v>
      </c>
      <c r="D16" s="20">
        <v>9987754</v>
      </c>
      <c r="E16" s="20">
        <v>2142625</v>
      </c>
      <c r="F16" s="20">
        <v>8927003</v>
      </c>
      <c r="G16" s="20">
        <v>4469570</v>
      </c>
      <c r="H16" s="20">
        <v>18914757</v>
      </c>
    </row>
    <row r="17" spans="1:8" ht="15" customHeight="1">
      <c r="A17" s="18" t="s">
        <v>21</v>
      </c>
      <c r="B17" s="19"/>
      <c r="C17" s="20">
        <v>4819579</v>
      </c>
      <c r="D17" s="20">
        <v>26278561</v>
      </c>
      <c r="E17" s="20">
        <v>6604094</v>
      </c>
      <c r="F17" s="20">
        <v>38706151</v>
      </c>
      <c r="G17" s="20">
        <v>11423673</v>
      </c>
      <c r="H17" s="20">
        <v>64984712</v>
      </c>
    </row>
    <row r="18" spans="1:8" ht="15" customHeight="1">
      <c r="A18" s="18" t="s">
        <v>22</v>
      </c>
      <c r="B18" s="19"/>
      <c r="C18" s="20">
        <v>3685419</v>
      </c>
      <c r="D18" s="20">
        <v>20940738</v>
      </c>
      <c r="E18" s="20">
        <v>3147110</v>
      </c>
      <c r="F18" s="20">
        <v>16472855</v>
      </c>
      <c r="G18" s="20">
        <v>6832529</v>
      </c>
      <c r="H18" s="20">
        <v>37413593</v>
      </c>
    </row>
    <row r="19" spans="1:8" ht="15" customHeight="1">
      <c r="A19" s="18" t="s">
        <v>23</v>
      </c>
      <c r="B19" s="19"/>
      <c r="C19" s="20">
        <v>2456332</v>
      </c>
      <c r="D19" s="20">
        <v>13923746</v>
      </c>
      <c r="E19" s="20">
        <v>1240794</v>
      </c>
      <c r="F19" s="20">
        <v>5150545</v>
      </c>
      <c r="G19" s="20">
        <v>3697126</v>
      </c>
      <c r="H19" s="20">
        <v>19074291</v>
      </c>
    </row>
    <row r="20" spans="1:8" ht="15" customHeight="1">
      <c r="A20" s="21"/>
      <c r="B20" s="22"/>
      <c r="C20" s="22"/>
      <c r="D20" s="22"/>
      <c r="E20" s="22"/>
      <c r="F20" s="22"/>
      <c r="G20" s="22"/>
      <c r="H20" s="25"/>
    </row>
    <row r="21" spans="1:8" ht="25.5" customHeight="1">
      <c r="A21" s="12" t="s">
        <v>24</v>
      </c>
      <c r="B21" s="12"/>
      <c r="C21" s="26">
        <v>12422117</v>
      </c>
      <c r="D21" s="26">
        <v>66885677</v>
      </c>
      <c r="E21" s="26">
        <v>11940358</v>
      </c>
      <c r="F21" s="26">
        <v>62927066</v>
      </c>
      <c r="G21" s="26">
        <v>24362475</v>
      </c>
      <c r="H21" s="26">
        <v>129812743</v>
      </c>
    </row>
    <row r="22" ht="15" customHeight="1">
      <c r="C22" s="27"/>
    </row>
    <row r="23" ht="15" customHeight="1">
      <c r="H23" s="28" t="s">
        <v>25</v>
      </c>
    </row>
  </sheetData>
  <sheetProtection selectLockedCells="1" selectUnlockedCells="1"/>
  <mergeCells count="5">
    <mergeCell ref="A3:B4"/>
    <mergeCell ref="C3:D3"/>
    <mergeCell ref="E3:F3"/>
    <mergeCell ref="G3:H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23" sqref="H23"/>
    </sheetView>
  </sheetViews>
  <sheetFormatPr defaultColWidth="9.140625" defaultRowHeight="15"/>
  <cols>
    <col min="1" max="1" width="7.7109375" style="9" customWidth="1"/>
    <col min="2" max="2" width="21.7109375" style="9" customWidth="1"/>
    <col min="3" max="8" width="12.421875" style="9" customWidth="1"/>
    <col min="9" max="248" width="9.140625" style="9" customWidth="1"/>
    <col min="249" max="249" width="29.8515625" style="9" customWidth="1"/>
    <col min="250" max="255" width="12.421875" style="9" customWidth="1"/>
    <col min="256" max="16384" width="9.140625" style="9" customWidth="1"/>
  </cols>
  <sheetData>
    <row r="1" spans="1:2" s="11" customFormat="1" ht="15" customHeight="1">
      <c r="A1" s="29" t="s">
        <v>28</v>
      </c>
      <c r="B1" s="29" t="s">
        <v>29</v>
      </c>
    </row>
    <row r="2" ht="15" customHeight="1"/>
    <row r="3" spans="1:8" ht="15" customHeight="1">
      <c r="A3" s="12" t="s">
        <v>4</v>
      </c>
      <c r="B3" s="12"/>
      <c r="C3" s="12" t="s">
        <v>5</v>
      </c>
      <c r="D3" s="12"/>
      <c r="E3" s="12" t="s">
        <v>6</v>
      </c>
      <c r="F3" s="12"/>
      <c r="G3" s="12" t="s">
        <v>7</v>
      </c>
      <c r="H3" s="12"/>
    </row>
    <row r="4" spans="1:8" ht="15" customHeight="1">
      <c r="A4" s="12"/>
      <c r="B4" s="12"/>
      <c r="C4" s="12" t="s">
        <v>8</v>
      </c>
      <c r="D4" s="12" t="s">
        <v>9</v>
      </c>
      <c r="E4" s="12" t="s">
        <v>8</v>
      </c>
      <c r="F4" s="12" t="s">
        <v>9</v>
      </c>
      <c r="G4" s="12" t="s">
        <v>8</v>
      </c>
      <c r="H4" s="12" t="s">
        <v>9</v>
      </c>
    </row>
    <row r="5" spans="1:9" ht="15" customHeight="1">
      <c r="A5" s="13" t="s">
        <v>10</v>
      </c>
      <c r="B5" s="14"/>
      <c r="C5" s="15">
        <v>142147</v>
      </c>
      <c r="D5" s="15">
        <v>288768</v>
      </c>
      <c r="E5" s="15">
        <v>79832</v>
      </c>
      <c r="F5" s="15">
        <v>155549</v>
      </c>
      <c r="G5" s="15">
        <v>221979</v>
      </c>
      <c r="H5" s="15">
        <v>444317</v>
      </c>
      <c r="I5" s="27"/>
    </row>
    <row r="6" spans="1:8" ht="15" customHeight="1">
      <c r="A6" s="16" t="s">
        <v>11</v>
      </c>
      <c r="B6" s="17"/>
      <c r="C6" s="15">
        <v>415545</v>
      </c>
      <c r="D6" s="15">
        <v>1156887</v>
      </c>
      <c r="E6" s="15">
        <v>272419</v>
      </c>
      <c r="F6" s="15">
        <v>517581</v>
      </c>
      <c r="G6" s="15">
        <v>687964</v>
      </c>
      <c r="H6" s="15">
        <v>1674468</v>
      </c>
    </row>
    <row r="7" spans="1:8" ht="15" customHeight="1">
      <c r="A7" s="16" t="s">
        <v>12</v>
      </c>
      <c r="B7" s="17"/>
      <c r="C7" s="15">
        <v>194678</v>
      </c>
      <c r="D7" s="15">
        <v>372180</v>
      </c>
      <c r="E7" s="15">
        <v>90084</v>
      </c>
      <c r="F7" s="15">
        <v>180561</v>
      </c>
      <c r="G7" s="15">
        <v>284762</v>
      </c>
      <c r="H7" s="15">
        <v>552741</v>
      </c>
    </row>
    <row r="8" spans="1:8" ht="15" customHeight="1">
      <c r="A8" s="16" t="s">
        <v>13</v>
      </c>
      <c r="B8" s="17"/>
      <c r="C8" s="15">
        <v>341060</v>
      </c>
      <c r="D8" s="15">
        <v>849504</v>
      </c>
      <c r="E8" s="15">
        <v>153388</v>
      </c>
      <c r="F8" s="15">
        <v>360912</v>
      </c>
      <c r="G8" s="15">
        <v>494448</v>
      </c>
      <c r="H8" s="15">
        <v>1210416</v>
      </c>
    </row>
    <row r="9" spans="1:8" ht="15" customHeight="1">
      <c r="A9" s="16" t="s">
        <v>14</v>
      </c>
      <c r="B9" s="17"/>
      <c r="C9" s="15">
        <v>968775</v>
      </c>
      <c r="D9" s="15">
        <v>1809660</v>
      </c>
      <c r="E9" s="15">
        <v>767466</v>
      </c>
      <c r="F9" s="15">
        <v>1489076</v>
      </c>
      <c r="G9" s="15">
        <v>1736241</v>
      </c>
      <c r="H9" s="15">
        <v>3298736</v>
      </c>
    </row>
    <row r="10" spans="1:8" ht="15" customHeight="1">
      <c r="A10" s="16" t="s">
        <v>15</v>
      </c>
      <c r="B10" s="17"/>
      <c r="C10" s="15">
        <v>365157</v>
      </c>
      <c r="D10" s="15">
        <v>1930469</v>
      </c>
      <c r="E10" s="15">
        <v>169220</v>
      </c>
      <c r="F10" s="15">
        <v>1121603</v>
      </c>
      <c r="G10" s="15">
        <v>534377</v>
      </c>
      <c r="H10" s="15">
        <v>3052072</v>
      </c>
    </row>
    <row r="11" spans="1:8" ht="15" customHeight="1">
      <c r="A11" s="16" t="s">
        <v>16</v>
      </c>
      <c r="B11" s="17"/>
      <c r="C11" s="15">
        <v>1146992</v>
      </c>
      <c r="D11" s="15">
        <v>4965320</v>
      </c>
      <c r="E11" s="15">
        <v>237882</v>
      </c>
      <c r="F11" s="15">
        <v>1239603</v>
      </c>
      <c r="G11" s="15">
        <v>1384874</v>
      </c>
      <c r="H11" s="15">
        <v>6204923</v>
      </c>
    </row>
    <row r="12" spans="1:8" ht="15" customHeight="1">
      <c r="A12" s="16" t="s">
        <v>17</v>
      </c>
      <c r="B12" s="17"/>
      <c r="C12" s="15">
        <v>862129</v>
      </c>
      <c r="D12" s="15">
        <v>3747619</v>
      </c>
      <c r="E12" s="15">
        <v>178208</v>
      </c>
      <c r="F12" s="15">
        <v>1043622</v>
      </c>
      <c r="G12" s="15">
        <v>1040337</v>
      </c>
      <c r="H12" s="15">
        <v>4791241</v>
      </c>
    </row>
    <row r="13" spans="1:8" ht="15" customHeight="1">
      <c r="A13" s="16" t="s">
        <v>18</v>
      </c>
      <c r="B13" s="17"/>
      <c r="C13" s="15">
        <v>2676313</v>
      </c>
      <c r="D13" s="15">
        <v>11819181</v>
      </c>
      <c r="E13" s="15">
        <v>670526</v>
      </c>
      <c r="F13" s="15">
        <v>3503693</v>
      </c>
      <c r="G13" s="15">
        <v>3346839</v>
      </c>
      <c r="H13" s="15">
        <v>15322874</v>
      </c>
    </row>
    <row r="14" spans="1:8" ht="15" customHeight="1">
      <c r="A14" s="18" t="s">
        <v>19</v>
      </c>
      <c r="B14" s="19"/>
      <c r="C14" s="20">
        <v>7112796</v>
      </c>
      <c r="D14" s="20">
        <v>26939588</v>
      </c>
      <c r="E14" s="20">
        <v>2619025</v>
      </c>
      <c r="F14" s="20">
        <v>9612200</v>
      </c>
      <c r="G14" s="20">
        <v>9731821</v>
      </c>
      <c r="H14" s="20">
        <v>36551788</v>
      </c>
    </row>
    <row r="15" spans="1:8" ht="15" customHeight="1">
      <c r="A15" s="21"/>
      <c r="B15" s="22"/>
      <c r="C15" s="23"/>
      <c r="D15" s="23"/>
      <c r="E15" s="23"/>
      <c r="F15" s="23"/>
      <c r="G15" s="23"/>
      <c r="H15" s="24"/>
    </row>
    <row r="16" spans="1:8" s="22" customFormat="1" ht="15" customHeight="1">
      <c r="A16" s="18" t="s">
        <v>20</v>
      </c>
      <c r="B16" s="19"/>
      <c r="C16" s="20">
        <v>13404031</v>
      </c>
      <c r="D16" s="20">
        <v>34356652</v>
      </c>
      <c r="E16" s="20">
        <v>12391073</v>
      </c>
      <c r="F16" s="20">
        <v>34748741</v>
      </c>
      <c r="G16" s="20">
        <v>25795104</v>
      </c>
      <c r="H16" s="20">
        <v>69105393</v>
      </c>
    </row>
    <row r="17" spans="1:8" ht="15" customHeight="1">
      <c r="A17" s="18" t="s">
        <v>21</v>
      </c>
      <c r="B17" s="19"/>
      <c r="C17" s="20">
        <v>23411197</v>
      </c>
      <c r="D17" s="20">
        <v>89087075</v>
      </c>
      <c r="E17" s="20">
        <v>26302010</v>
      </c>
      <c r="F17" s="20">
        <v>109658822</v>
      </c>
      <c r="G17" s="20">
        <v>49713207</v>
      </c>
      <c r="H17" s="20">
        <v>198745897</v>
      </c>
    </row>
    <row r="18" spans="1:8" ht="15" customHeight="1">
      <c r="A18" s="18" t="s">
        <v>22</v>
      </c>
      <c r="B18" s="19"/>
      <c r="C18" s="20">
        <v>13260976</v>
      </c>
      <c r="D18" s="20">
        <v>46041765</v>
      </c>
      <c r="E18" s="20">
        <v>15230835</v>
      </c>
      <c r="F18" s="20">
        <v>48073070</v>
      </c>
      <c r="G18" s="20">
        <v>28491811</v>
      </c>
      <c r="H18" s="20">
        <v>94114835</v>
      </c>
    </row>
    <row r="19" spans="1:8" ht="15" customHeight="1">
      <c r="A19" s="18" t="s">
        <v>23</v>
      </c>
      <c r="B19" s="19"/>
      <c r="C19" s="20">
        <v>12833852</v>
      </c>
      <c r="D19" s="20">
        <v>49417066</v>
      </c>
      <c r="E19" s="20">
        <v>6792564</v>
      </c>
      <c r="F19" s="20">
        <v>26891254</v>
      </c>
      <c r="G19" s="20">
        <v>19626416</v>
      </c>
      <c r="H19" s="20">
        <v>76308320</v>
      </c>
    </row>
    <row r="20" spans="1:8" ht="15" customHeight="1">
      <c r="A20" s="21"/>
      <c r="B20" s="22"/>
      <c r="C20" s="22"/>
      <c r="D20" s="22"/>
      <c r="E20" s="22"/>
      <c r="F20" s="22"/>
      <c r="G20" s="22"/>
      <c r="H20" s="25"/>
    </row>
    <row r="21" spans="1:8" ht="25.5" customHeight="1">
      <c r="A21" s="12" t="s">
        <v>24</v>
      </c>
      <c r="B21" s="12"/>
      <c r="C21" s="26">
        <v>58320992</v>
      </c>
      <c r="D21" s="26">
        <v>200155956</v>
      </c>
      <c r="E21" s="26">
        <v>55033682</v>
      </c>
      <c r="F21" s="26">
        <v>192607930</v>
      </c>
      <c r="G21" s="26">
        <v>113354674</v>
      </c>
      <c r="H21" s="26">
        <v>392763886</v>
      </c>
    </row>
    <row r="22" ht="15" customHeight="1">
      <c r="C22" s="27"/>
    </row>
    <row r="23" ht="15" customHeight="1">
      <c r="H23" s="28" t="s">
        <v>25</v>
      </c>
    </row>
  </sheetData>
  <sheetProtection selectLockedCells="1" selectUnlockedCells="1"/>
  <mergeCells count="5">
    <mergeCell ref="A3:B4"/>
    <mergeCell ref="C3:D3"/>
    <mergeCell ref="E3:F3"/>
    <mergeCell ref="G3:H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23" sqref="H23"/>
    </sheetView>
  </sheetViews>
  <sheetFormatPr defaultColWidth="9.140625" defaultRowHeight="15"/>
  <cols>
    <col min="1" max="1" width="7.57421875" style="9" customWidth="1"/>
    <col min="2" max="2" width="24.7109375" style="9" customWidth="1"/>
    <col min="3" max="9" width="12.140625" style="9" customWidth="1"/>
    <col min="10" max="16384" width="9.140625" style="9" customWidth="1"/>
  </cols>
  <sheetData>
    <row r="1" spans="1:2" ht="15" customHeight="1">
      <c r="A1" s="30" t="s">
        <v>30</v>
      </c>
      <c r="B1" s="30" t="s">
        <v>31</v>
      </c>
    </row>
    <row r="2" ht="15" customHeight="1"/>
    <row r="3" spans="1:9" ht="25.5" customHeight="1">
      <c r="A3" s="12" t="s">
        <v>4</v>
      </c>
      <c r="B3" s="12"/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</row>
    <row r="4" spans="1:9" ht="15" customHeight="1">
      <c r="A4" s="13" t="s">
        <v>10</v>
      </c>
      <c r="B4" s="14"/>
      <c r="C4" s="31">
        <v>158</v>
      </c>
      <c r="D4" s="31">
        <v>211</v>
      </c>
      <c r="E4" s="31">
        <v>282</v>
      </c>
      <c r="F4" s="31">
        <v>270</v>
      </c>
      <c r="G4" s="31">
        <v>304</v>
      </c>
      <c r="H4" s="31">
        <v>215</v>
      </c>
      <c r="I4" s="31">
        <v>309</v>
      </c>
    </row>
    <row r="5" spans="1:9" ht="15" customHeight="1">
      <c r="A5" s="16" t="s">
        <v>11</v>
      </c>
      <c r="B5" s="17"/>
      <c r="C5" s="31">
        <v>307</v>
      </c>
      <c r="D5" s="31">
        <v>361</v>
      </c>
      <c r="E5" s="31">
        <v>362</v>
      </c>
      <c r="F5" s="31">
        <v>349</v>
      </c>
      <c r="G5" s="31">
        <v>349</v>
      </c>
      <c r="H5" s="31">
        <v>305</v>
      </c>
      <c r="I5" s="31">
        <v>460</v>
      </c>
    </row>
    <row r="6" spans="1:9" ht="15" customHeight="1">
      <c r="A6" s="16" t="s">
        <v>12</v>
      </c>
      <c r="B6" s="17"/>
      <c r="C6" s="31">
        <v>156</v>
      </c>
      <c r="D6" s="31">
        <v>127</v>
      </c>
      <c r="E6" s="31">
        <v>126</v>
      </c>
      <c r="F6" s="31">
        <v>149</v>
      </c>
      <c r="G6" s="31">
        <v>152</v>
      </c>
      <c r="H6" s="31">
        <v>83</v>
      </c>
      <c r="I6" s="31">
        <v>138</v>
      </c>
    </row>
    <row r="7" spans="1:9" ht="15" customHeight="1">
      <c r="A7" s="16" t="s">
        <v>13</v>
      </c>
      <c r="B7" s="17"/>
      <c r="C7" s="31">
        <v>382</v>
      </c>
      <c r="D7" s="31">
        <v>443</v>
      </c>
      <c r="E7" s="31">
        <v>481</v>
      </c>
      <c r="F7" s="31">
        <v>566</v>
      </c>
      <c r="G7" s="31">
        <v>537</v>
      </c>
      <c r="H7" s="31">
        <v>447</v>
      </c>
      <c r="I7" s="31">
        <v>453</v>
      </c>
    </row>
    <row r="8" spans="1:9" ht="15" customHeight="1">
      <c r="A8" s="16" t="s">
        <v>14</v>
      </c>
      <c r="B8" s="17"/>
      <c r="C8" s="31">
        <v>1468</v>
      </c>
      <c r="D8" s="31">
        <v>1445</v>
      </c>
      <c r="E8" s="31">
        <v>1378</v>
      </c>
      <c r="F8" s="31">
        <v>1557</v>
      </c>
      <c r="G8" s="31">
        <v>1517</v>
      </c>
      <c r="H8" s="31">
        <v>1503</v>
      </c>
      <c r="I8" s="31">
        <v>1724</v>
      </c>
    </row>
    <row r="9" spans="1:9" ht="15" customHeight="1">
      <c r="A9" s="16" t="s">
        <v>15</v>
      </c>
      <c r="B9" s="17"/>
      <c r="C9" s="31">
        <v>148</v>
      </c>
      <c r="D9" s="31">
        <v>223</v>
      </c>
      <c r="E9" s="31">
        <v>228</v>
      </c>
      <c r="F9" s="31">
        <v>214</v>
      </c>
      <c r="G9" s="31">
        <v>175</v>
      </c>
      <c r="H9" s="31">
        <v>198</v>
      </c>
      <c r="I9" s="31">
        <v>261</v>
      </c>
    </row>
    <row r="10" spans="1:9" ht="15" customHeight="1">
      <c r="A10" s="16" t="s">
        <v>16</v>
      </c>
      <c r="B10" s="17"/>
      <c r="C10" s="31">
        <v>296</v>
      </c>
      <c r="D10" s="31">
        <v>324</v>
      </c>
      <c r="E10" s="31">
        <v>330</v>
      </c>
      <c r="F10" s="31">
        <v>397</v>
      </c>
      <c r="G10" s="31">
        <v>341</v>
      </c>
      <c r="H10" s="31">
        <v>317</v>
      </c>
      <c r="I10" s="31">
        <v>377</v>
      </c>
    </row>
    <row r="11" spans="1:9" ht="15" customHeight="1">
      <c r="A11" s="16" t="s">
        <v>17</v>
      </c>
      <c r="B11" s="17"/>
      <c r="C11" s="31">
        <v>146</v>
      </c>
      <c r="D11" s="31">
        <v>216</v>
      </c>
      <c r="E11" s="31">
        <v>149</v>
      </c>
      <c r="F11" s="31">
        <v>161</v>
      </c>
      <c r="G11" s="31">
        <v>143</v>
      </c>
      <c r="H11" s="31">
        <v>167</v>
      </c>
      <c r="I11" s="31">
        <v>196</v>
      </c>
    </row>
    <row r="12" spans="1:9" ht="15" customHeight="1">
      <c r="A12" s="16" t="s">
        <v>18</v>
      </c>
      <c r="B12" s="17"/>
      <c r="C12" s="31">
        <v>715</v>
      </c>
      <c r="D12" s="31">
        <v>641</v>
      </c>
      <c r="E12" s="31">
        <v>745</v>
      </c>
      <c r="F12" s="31">
        <v>814</v>
      </c>
      <c r="G12" s="31">
        <v>732</v>
      </c>
      <c r="H12" s="31">
        <v>653</v>
      </c>
      <c r="I12" s="31">
        <v>786</v>
      </c>
    </row>
    <row r="13" spans="1:9" ht="15" customHeight="1">
      <c r="A13" s="32" t="s">
        <v>19</v>
      </c>
      <c r="B13" s="33"/>
      <c r="C13" s="34">
        <v>3774</v>
      </c>
      <c r="D13" s="34">
        <v>3991</v>
      </c>
      <c r="E13" s="34">
        <v>4082</v>
      </c>
      <c r="F13" s="34">
        <v>4477</v>
      </c>
      <c r="G13" s="34">
        <v>4250</v>
      </c>
      <c r="H13" s="34">
        <v>3887</v>
      </c>
      <c r="I13" s="34">
        <v>4705</v>
      </c>
    </row>
    <row r="14" spans="1:9" ht="15" customHeight="1">
      <c r="A14" s="16"/>
      <c r="B14" s="35"/>
      <c r="C14" s="36"/>
      <c r="D14" s="36"/>
      <c r="E14" s="36"/>
      <c r="F14" s="36"/>
      <c r="G14" s="37"/>
      <c r="H14" s="37"/>
      <c r="I14" s="37"/>
    </row>
    <row r="15" spans="1:9" ht="15" customHeight="1">
      <c r="A15" s="32" t="s">
        <v>20</v>
      </c>
      <c r="B15" s="33"/>
      <c r="C15" s="38">
        <v>29852</v>
      </c>
      <c r="D15" s="38">
        <v>31659</v>
      </c>
      <c r="E15" s="38">
        <v>32114</v>
      </c>
      <c r="F15" s="38">
        <v>32857</v>
      </c>
      <c r="G15" s="38">
        <v>33393</v>
      </c>
      <c r="H15" s="38">
        <v>34808</v>
      </c>
      <c r="I15" s="38">
        <v>39539</v>
      </c>
    </row>
    <row r="16" spans="1:9" ht="15" customHeight="1">
      <c r="A16" s="32" t="s">
        <v>21</v>
      </c>
      <c r="B16" s="33"/>
      <c r="C16" s="38">
        <v>29483</v>
      </c>
      <c r="D16" s="38">
        <v>29670</v>
      </c>
      <c r="E16" s="38">
        <v>31180</v>
      </c>
      <c r="F16" s="38">
        <v>31202</v>
      </c>
      <c r="G16" s="38">
        <v>32319</v>
      </c>
      <c r="H16" s="38">
        <v>32921</v>
      </c>
      <c r="I16" s="38">
        <v>35116</v>
      </c>
    </row>
    <row r="17" spans="1:9" ht="15" customHeight="1">
      <c r="A17" s="32" t="s">
        <v>22</v>
      </c>
      <c r="B17" s="33"/>
      <c r="C17" s="38">
        <v>18506</v>
      </c>
      <c r="D17" s="38">
        <v>20179</v>
      </c>
      <c r="E17" s="38">
        <v>20014</v>
      </c>
      <c r="F17" s="38">
        <v>21246</v>
      </c>
      <c r="G17" s="38">
        <v>20913</v>
      </c>
      <c r="H17" s="38">
        <v>21513</v>
      </c>
      <c r="I17" s="38">
        <v>23591</v>
      </c>
    </row>
    <row r="18" spans="1:9" ht="15" customHeight="1">
      <c r="A18" s="32" t="s">
        <v>23</v>
      </c>
      <c r="B18" s="33"/>
      <c r="C18" s="38">
        <v>6817</v>
      </c>
      <c r="D18" s="38">
        <v>7130</v>
      </c>
      <c r="E18" s="38">
        <v>7209</v>
      </c>
      <c r="F18" s="38">
        <v>7761</v>
      </c>
      <c r="G18" s="38">
        <v>8465</v>
      </c>
      <c r="H18" s="38">
        <v>9030</v>
      </c>
      <c r="I18" s="38">
        <v>10773</v>
      </c>
    </row>
    <row r="19" spans="1:9" ht="15" customHeight="1">
      <c r="A19" s="32" t="s">
        <v>32</v>
      </c>
      <c r="B19" s="33"/>
      <c r="C19" s="38">
        <v>6129</v>
      </c>
      <c r="D19" s="38">
        <v>6958</v>
      </c>
      <c r="E19" s="38">
        <v>7084</v>
      </c>
      <c r="F19" s="38">
        <v>7091</v>
      </c>
      <c r="G19" s="38">
        <v>7329</v>
      </c>
      <c r="H19" s="38">
        <v>6682</v>
      </c>
      <c r="I19" s="38">
        <v>2867</v>
      </c>
    </row>
    <row r="20" spans="1:9" ht="15" customHeight="1">
      <c r="A20" s="16"/>
      <c r="B20" s="35"/>
      <c r="C20" s="36"/>
      <c r="D20" s="36"/>
      <c r="E20" s="36"/>
      <c r="F20" s="36"/>
      <c r="G20" s="37"/>
      <c r="H20" s="37"/>
      <c r="I20" s="37"/>
    </row>
    <row r="21" spans="1:9" ht="25.5" customHeight="1">
      <c r="A21" s="39" t="s">
        <v>24</v>
      </c>
      <c r="B21" s="39"/>
      <c r="C21" s="40">
        <v>90788</v>
      </c>
      <c r="D21" s="40">
        <v>95596</v>
      </c>
      <c r="E21" s="40">
        <v>97602</v>
      </c>
      <c r="F21" s="40">
        <v>100157</v>
      </c>
      <c r="G21" s="40">
        <v>102419</v>
      </c>
      <c r="H21" s="40">
        <v>104954</v>
      </c>
      <c r="I21" s="40">
        <v>111886</v>
      </c>
    </row>
    <row r="22" ht="15" customHeight="1"/>
    <row r="23" spans="6:9" ht="15" customHeight="1">
      <c r="F23" s="41"/>
      <c r="G23"/>
      <c r="H23"/>
      <c r="I23" s="41" t="s">
        <v>33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23" sqref="H23"/>
    </sheetView>
  </sheetViews>
  <sheetFormatPr defaultColWidth="9.140625" defaultRowHeight="15"/>
  <cols>
    <col min="1" max="1" width="7.7109375" style="9" customWidth="1"/>
    <col min="2" max="2" width="24.7109375" style="9" customWidth="1"/>
    <col min="3" max="9" width="12.140625" style="9" customWidth="1"/>
    <col min="10" max="16384" width="9.140625" style="9" customWidth="1"/>
  </cols>
  <sheetData>
    <row r="1" spans="1:2" ht="15" customHeight="1">
      <c r="A1" s="30" t="s">
        <v>34</v>
      </c>
      <c r="B1" s="30" t="s">
        <v>35</v>
      </c>
    </row>
    <row r="2" ht="15" customHeight="1"/>
    <row r="3" spans="1:9" ht="25.5" customHeight="1">
      <c r="A3" s="12" t="s">
        <v>4</v>
      </c>
      <c r="B3" s="12"/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</row>
    <row r="4" spans="1:9" ht="15" customHeight="1">
      <c r="A4" s="13" t="s">
        <v>10</v>
      </c>
      <c r="B4" s="14"/>
      <c r="C4" s="31">
        <v>49</v>
      </c>
      <c r="D4" s="31">
        <v>67</v>
      </c>
      <c r="E4" s="31">
        <v>71</v>
      </c>
      <c r="F4" s="31">
        <v>84</v>
      </c>
      <c r="G4" s="31">
        <v>75</v>
      </c>
      <c r="H4" s="31">
        <v>58</v>
      </c>
      <c r="I4" s="31">
        <v>81</v>
      </c>
    </row>
    <row r="5" spans="1:9" ht="15" customHeight="1">
      <c r="A5" s="16" t="s">
        <v>11</v>
      </c>
      <c r="B5" s="17"/>
      <c r="C5" s="31">
        <v>122</v>
      </c>
      <c r="D5" s="31">
        <v>139</v>
      </c>
      <c r="E5" s="31">
        <v>142</v>
      </c>
      <c r="F5" s="31">
        <v>124</v>
      </c>
      <c r="G5" s="31">
        <v>116</v>
      </c>
      <c r="H5" s="31">
        <v>87</v>
      </c>
      <c r="I5" s="31">
        <v>151</v>
      </c>
    </row>
    <row r="6" spans="1:9" ht="15" customHeight="1">
      <c r="A6" s="16" t="s">
        <v>12</v>
      </c>
      <c r="B6" s="17"/>
      <c r="C6" s="31">
        <v>61</v>
      </c>
      <c r="D6" s="31">
        <v>46</v>
      </c>
      <c r="E6" s="31">
        <v>47</v>
      </c>
      <c r="F6" s="31">
        <v>55</v>
      </c>
      <c r="G6" s="31">
        <v>56</v>
      </c>
      <c r="H6" s="31">
        <v>41</v>
      </c>
      <c r="I6" s="31">
        <v>55</v>
      </c>
    </row>
    <row r="7" spans="1:9" ht="15" customHeight="1">
      <c r="A7" s="16" t="s">
        <v>13</v>
      </c>
      <c r="B7" s="17"/>
      <c r="C7" s="31">
        <v>120</v>
      </c>
      <c r="D7" s="31">
        <v>135</v>
      </c>
      <c r="E7" s="31">
        <v>142</v>
      </c>
      <c r="F7" s="31">
        <v>150</v>
      </c>
      <c r="G7" s="31">
        <v>127</v>
      </c>
      <c r="H7" s="31">
        <v>155</v>
      </c>
      <c r="I7" s="31">
        <v>132</v>
      </c>
    </row>
    <row r="8" spans="1:9" ht="15" customHeight="1">
      <c r="A8" s="16" t="s">
        <v>14</v>
      </c>
      <c r="B8" s="17"/>
      <c r="C8" s="31">
        <v>568</v>
      </c>
      <c r="D8" s="31">
        <v>567</v>
      </c>
      <c r="E8" s="31">
        <v>549</v>
      </c>
      <c r="F8" s="31">
        <v>544</v>
      </c>
      <c r="G8" s="31">
        <v>555</v>
      </c>
      <c r="H8" s="31">
        <v>594</v>
      </c>
      <c r="I8" s="31">
        <v>559</v>
      </c>
    </row>
    <row r="9" spans="1:9" ht="15" customHeight="1">
      <c r="A9" s="16" t="s">
        <v>15</v>
      </c>
      <c r="B9" s="17"/>
      <c r="C9" s="31">
        <v>60</v>
      </c>
      <c r="D9" s="31">
        <v>101</v>
      </c>
      <c r="E9" s="31">
        <v>67</v>
      </c>
      <c r="F9" s="31">
        <v>65</v>
      </c>
      <c r="G9" s="31">
        <v>74</v>
      </c>
      <c r="H9" s="31">
        <v>78</v>
      </c>
      <c r="I9" s="31">
        <v>83</v>
      </c>
    </row>
    <row r="10" spans="1:9" ht="15" customHeight="1">
      <c r="A10" s="16" t="s">
        <v>16</v>
      </c>
      <c r="B10" s="17"/>
      <c r="C10" s="31">
        <v>151</v>
      </c>
      <c r="D10" s="31">
        <v>137</v>
      </c>
      <c r="E10" s="31">
        <v>151</v>
      </c>
      <c r="F10" s="31">
        <v>192</v>
      </c>
      <c r="G10" s="31">
        <v>142</v>
      </c>
      <c r="H10" s="31">
        <v>121</v>
      </c>
      <c r="I10" s="31">
        <v>159</v>
      </c>
    </row>
    <row r="11" spans="1:9" ht="15" customHeight="1">
      <c r="A11" s="16" t="s">
        <v>17</v>
      </c>
      <c r="B11" s="17"/>
      <c r="C11" s="31">
        <v>103</v>
      </c>
      <c r="D11" s="31">
        <v>99</v>
      </c>
      <c r="E11" s="31">
        <v>66</v>
      </c>
      <c r="F11" s="31">
        <v>73</v>
      </c>
      <c r="G11" s="31">
        <v>64</v>
      </c>
      <c r="H11" s="31">
        <v>70</v>
      </c>
      <c r="I11" s="31">
        <v>82</v>
      </c>
    </row>
    <row r="12" spans="1:9" ht="15" customHeight="1">
      <c r="A12" s="16" t="s">
        <v>18</v>
      </c>
      <c r="B12" s="17"/>
      <c r="C12" s="31">
        <v>428</v>
      </c>
      <c r="D12" s="31">
        <v>422</v>
      </c>
      <c r="E12" s="31">
        <v>476</v>
      </c>
      <c r="F12" s="31">
        <v>581</v>
      </c>
      <c r="G12" s="31">
        <v>516</v>
      </c>
      <c r="H12" s="31">
        <v>429</v>
      </c>
      <c r="I12" s="31">
        <v>463</v>
      </c>
    </row>
    <row r="13" spans="1:9" ht="15" customHeight="1">
      <c r="A13" s="32" t="s">
        <v>19</v>
      </c>
      <c r="B13" s="33"/>
      <c r="C13" s="34">
        <v>1662</v>
      </c>
      <c r="D13" s="34">
        <v>1713</v>
      </c>
      <c r="E13" s="34">
        <v>1710</v>
      </c>
      <c r="F13" s="34">
        <v>1869</v>
      </c>
      <c r="G13" s="34">
        <v>1725</v>
      </c>
      <c r="H13" s="34">
        <v>1632</v>
      </c>
      <c r="I13" s="34">
        <v>1765</v>
      </c>
    </row>
    <row r="14" spans="1:9" ht="15" customHeight="1">
      <c r="A14" s="16"/>
      <c r="B14" s="35"/>
      <c r="C14" s="36"/>
      <c r="D14" s="36"/>
      <c r="E14" s="36"/>
      <c r="F14" s="36"/>
      <c r="G14" s="37"/>
      <c r="H14" s="37"/>
      <c r="I14" s="37"/>
    </row>
    <row r="15" spans="1:9" ht="15" customHeight="1">
      <c r="A15" s="32" t="s">
        <v>20</v>
      </c>
      <c r="B15" s="33"/>
      <c r="C15" s="38">
        <v>7492</v>
      </c>
      <c r="D15" s="38">
        <v>7859</v>
      </c>
      <c r="E15" s="38">
        <v>8210</v>
      </c>
      <c r="F15" s="38">
        <v>8650</v>
      </c>
      <c r="G15" s="38">
        <v>9011</v>
      </c>
      <c r="H15" s="38">
        <v>9420</v>
      </c>
      <c r="I15" s="38">
        <v>10207</v>
      </c>
    </row>
    <row r="16" spans="1:9" ht="15" customHeight="1">
      <c r="A16" s="32" t="s">
        <v>21</v>
      </c>
      <c r="B16" s="33"/>
      <c r="C16" s="38">
        <v>8249</v>
      </c>
      <c r="D16" s="38">
        <v>8609</v>
      </c>
      <c r="E16" s="38">
        <v>9227</v>
      </c>
      <c r="F16" s="38">
        <v>9009</v>
      </c>
      <c r="G16" s="38">
        <v>8971</v>
      </c>
      <c r="H16" s="38">
        <v>9386</v>
      </c>
      <c r="I16" s="38">
        <v>9864</v>
      </c>
    </row>
    <row r="17" spans="1:9" ht="15" customHeight="1">
      <c r="A17" s="32" t="s">
        <v>22</v>
      </c>
      <c r="B17" s="33"/>
      <c r="C17" s="38">
        <v>9152</v>
      </c>
      <c r="D17" s="38">
        <v>9671</v>
      </c>
      <c r="E17" s="38">
        <v>9635</v>
      </c>
      <c r="F17" s="38">
        <v>10161</v>
      </c>
      <c r="G17" s="38">
        <v>10708</v>
      </c>
      <c r="H17" s="38">
        <v>10998</v>
      </c>
      <c r="I17" s="38">
        <v>10760</v>
      </c>
    </row>
    <row r="18" spans="1:9" ht="15" customHeight="1">
      <c r="A18" s="32" t="s">
        <v>23</v>
      </c>
      <c r="B18" s="33"/>
      <c r="C18" s="38">
        <v>3646</v>
      </c>
      <c r="D18" s="38">
        <v>3873</v>
      </c>
      <c r="E18" s="38">
        <v>4077</v>
      </c>
      <c r="F18" s="38">
        <v>4145</v>
      </c>
      <c r="G18" s="38">
        <v>4629</v>
      </c>
      <c r="H18" s="38">
        <v>5005</v>
      </c>
      <c r="I18" s="38">
        <v>4850</v>
      </c>
    </row>
    <row r="19" spans="1:9" ht="15" customHeight="1">
      <c r="A19" s="32" t="s">
        <v>32</v>
      </c>
      <c r="B19" s="33"/>
      <c r="C19" s="38">
        <v>717</v>
      </c>
      <c r="D19" s="38">
        <v>878</v>
      </c>
      <c r="E19" s="38">
        <v>906</v>
      </c>
      <c r="F19" s="38">
        <v>1100</v>
      </c>
      <c r="G19" s="38">
        <v>922</v>
      </c>
      <c r="H19" s="38">
        <v>748</v>
      </c>
      <c r="I19" s="38">
        <v>678</v>
      </c>
    </row>
    <row r="20" spans="1:9" ht="15" customHeight="1">
      <c r="A20" s="16"/>
      <c r="B20" s="35"/>
      <c r="C20" s="36"/>
      <c r="D20" s="36"/>
      <c r="E20" s="36"/>
      <c r="F20" s="36"/>
      <c r="G20" s="37"/>
      <c r="H20" s="37"/>
      <c r="I20" s="37"/>
    </row>
    <row r="21" spans="1:9" ht="25.5" customHeight="1">
      <c r="A21" s="39" t="s">
        <v>24</v>
      </c>
      <c r="B21" s="39"/>
      <c r="C21" s="40">
        <v>29257</v>
      </c>
      <c r="D21" s="40">
        <v>30891</v>
      </c>
      <c r="E21" s="40">
        <v>32056</v>
      </c>
      <c r="F21" s="40">
        <v>33064</v>
      </c>
      <c r="G21" s="40">
        <v>34240</v>
      </c>
      <c r="H21" s="40">
        <v>35556</v>
      </c>
      <c r="I21" s="40">
        <v>36359</v>
      </c>
    </row>
    <row r="22" ht="15" customHeight="1"/>
    <row r="23" spans="7:9" ht="15" customHeight="1">
      <c r="G23"/>
      <c r="H23"/>
      <c r="I23" s="41" t="s">
        <v>33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23" sqref="H23"/>
    </sheetView>
  </sheetViews>
  <sheetFormatPr defaultColWidth="9.140625" defaultRowHeight="15"/>
  <cols>
    <col min="1" max="1" width="7.7109375" style="9" customWidth="1"/>
    <col min="2" max="2" width="24.7109375" style="9" customWidth="1"/>
    <col min="3" max="9" width="12.140625" style="9" customWidth="1"/>
    <col min="10" max="16384" width="9.140625" style="9" customWidth="1"/>
  </cols>
  <sheetData>
    <row r="1" spans="1:2" ht="15" customHeight="1">
      <c r="A1" s="30" t="s">
        <v>36</v>
      </c>
      <c r="B1" s="30" t="s">
        <v>37</v>
      </c>
    </row>
    <row r="2" ht="15" customHeight="1"/>
    <row r="3" spans="1:9" ht="25.5" customHeight="1">
      <c r="A3" s="12" t="s">
        <v>4</v>
      </c>
      <c r="B3" s="12"/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</row>
    <row r="4" spans="1:9" ht="15" customHeight="1">
      <c r="A4" s="13" t="s">
        <v>10</v>
      </c>
      <c r="B4" s="14"/>
      <c r="C4" s="31">
        <v>975</v>
      </c>
      <c r="D4" s="31">
        <v>798</v>
      </c>
      <c r="E4" s="31">
        <v>851</v>
      </c>
      <c r="F4" s="31">
        <v>1356</v>
      </c>
      <c r="G4" s="31">
        <v>1199</v>
      </c>
      <c r="H4" s="31">
        <v>1152</v>
      </c>
      <c r="I4" s="31">
        <v>937</v>
      </c>
    </row>
    <row r="5" spans="1:9" ht="15" customHeight="1">
      <c r="A5" s="16" t="s">
        <v>11</v>
      </c>
      <c r="B5" s="17"/>
      <c r="C5" s="31">
        <v>1540</v>
      </c>
      <c r="D5" s="31">
        <v>1861</v>
      </c>
      <c r="E5" s="31">
        <v>1743</v>
      </c>
      <c r="F5" s="31">
        <v>1752</v>
      </c>
      <c r="G5" s="31">
        <v>1350</v>
      </c>
      <c r="H5" s="31">
        <v>967</v>
      </c>
      <c r="I5" s="31">
        <v>1643</v>
      </c>
    </row>
    <row r="6" spans="1:9" ht="15" customHeight="1">
      <c r="A6" s="16" t="s">
        <v>12</v>
      </c>
      <c r="B6" s="17"/>
      <c r="C6" s="31">
        <v>769</v>
      </c>
      <c r="D6" s="31">
        <v>655</v>
      </c>
      <c r="E6" s="31">
        <v>613</v>
      </c>
      <c r="F6" s="31">
        <v>565</v>
      </c>
      <c r="G6" s="31">
        <v>703</v>
      </c>
      <c r="H6" s="31">
        <v>518</v>
      </c>
      <c r="I6" s="31">
        <v>547</v>
      </c>
    </row>
    <row r="7" spans="1:9" ht="15" customHeight="1">
      <c r="A7" s="16" t="s">
        <v>13</v>
      </c>
      <c r="B7" s="17"/>
      <c r="C7" s="31">
        <v>1554</v>
      </c>
      <c r="D7" s="31">
        <v>1302</v>
      </c>
      <c r="E7" s="31">
        <v>2002</v>
      </c>
      <c r="F7" s="31">
        <v>1574</v>
      </c>
      <c r="G7" s="31">
        <v>1592</v>
      </c>
      <c r="H7" s="31">
        <v>1851</v>
      </c>
      <c r="I7" s="31">
        <v>1330</v>
      </c>
    </row>
    <row r="8" spans="1:9" ht="15" customHeight="1">
      <c r="A8" s="16" t="s">
        <v>14</v>
      </c>
      <c r="B8" s="17"/>
      <c r="C8" s="31">
        <v>7599</v>
      </c>
      <c r="D8" s="31">
        <v>7381</v>
      </c>
      <c r="E8" s="31">
        <v>6542</v>
      </c>
      <c r="F8" s="31">
        <v>6185</v>
      </c>
      <c r="G8" s="31">
        <v>6424</v>
      </c>
      <c r="H8" s="31">
        <v>6232</v>
      </c>
      <c r="I8" s="31">
        <v>5158</v>
      </c>
    </row>
    <row r="9" spans="1:9" ht="15" customHeight="1">
      <c r="A9" s="16" t="s">
        <v>15</v>
      </c>
      <c r="B9" s="17"/>
      <c r="C9" s="31">
        <v>1409</v>
      </c>
      <c r="D9" s="31">
        <v>1486</v>
      </c>
      <c r="E9" s="31">
        <v>1049</v>
      </c>
      <c r="F9" s="31">
        <v>1065</v>
      </c>
      <c r="G9" s="31">
        <v>1222</v>
      </c>
      <c r="H9" s="31">
        <v>1337</v>
      </c>
      <c r="I9" s="31">
        <v>1369</v>
      </c>
    </row>
    <row r="10" spans="1:9" ht="15" customHeight="1">
      <c r="A10" s="16" t="s">
        <v>16</v>
      </c>
      <c r="B10" s="17"/>
      <c r="C10" s="31">
        <v>1691</v>
      </c>
      <c r="D10" s="31">
        <v>1712</v>
      </c>
      <c r="E10" s="31">
        <v>2012</v>
      </c>
      <c r="F10" s="31">
        <v>2562</v>
      </c>
      <c r="G10" s="31">
        <v>1818</v>
      </c>
      <c r="H10" s="31">
        <v>1540</v>
      </c>
      <c r="I10" s="31">
        <v>1844</v>
      </c>
    </row>
    <row r="11" spans="1:9" ht="15" customHeight="1">
      <c r="A11" s="16" t="s">
        <v>17</v>
      </c>
      <c r="B11" s="17"/>
      <c r="C11" s="31">
        <v>1306</v>
      </c>
      <c r="D11" s="31">
        <v>1677</v>
      </c>
      <c r="E11" s="31">
        <v>865</v>
      </c>
      <c r="F11" s="31">
        <v>990</v>
      </c>
      <c r="G11" s="31">
        <v>1116</v>
      </c>
      <c r="H11" s="31">
        <v>965</v>
      </c>
      <c r="I11" s="31">
        <v>1013</v>
      </c>
    </row>
    <row r="12" spans="1:9" ht="15" customHeight="1">
      <c r="A12" s="16" t="s">
        <v>18</v>
      </c>
      <c r="B12" s="17"/>
      <c r="C12" s="31">
        <v>4687</v>
      </c>
      <c r="D12" s="31">
        <v>4242</v>
      </c>
      <c r="E12" s="31">
        <v>4989</v>
      </c>
      <c r="F12" s="31">
        <v>5199</v>
      </c>
      <c r="G12" s="31">
        <v>4521</v>
      </c>
      <c r="H12" s="31">
        <v>4339</v>
      </c>
      <c r="I12" s="31">
        <v>4838</v>
      </c>
    </row>
    <row r="13" spans="1:9" ht="15" customHeight="1">
      <c r="A13" s="32" t="s">
        <v>19</v>
      </c>
      <c r="B13" s="33"/>
      <c r="C13" s="34">
        <v>21529</v>
      </c>
      <c r="D13" s="34">
        <v>21115</v>
      </c>
      <c r="E13" s="34">
        <v>20666</v>
      </c>
      <c r="F13" s="34">
        <v>21250</v>
      </c>
      <c r="G13" s="34">
        <v>19945</v>
      </c>
      <c r="H13" s="34">
        <v>18901</v>
      </c>
      <c r="I13" s="34">
        <v>18679</v>
      </c>
    </row>
    <row r="14" spans="1:9" ht="15" customHeight="1">
      <c r="A14" s="16"/>
      <c r="B14" s="35"/>
      <c r="C14" s="36"/>
      <c r="D14" s="36"/>
      <c r="E14" s="36"/>
      <c r="F14" s="36"/>
      <c r="G14" s="37"/>
      <c r="H14" s="37"/>
      <c r="I14" s="37"/>
    </row>
    <row r="15" spans="1:9" ht="15" customHeight="1">
      <c r="A15" s="32" t="s">
        <v>20</v>
      </c>
      <c r="B15" s="33"/>
      <c r="C15" s="38">
        <v>71706</v>
      </c>
      <c r="D15" s="38">
        <v>75200</v>
      </c>
      <c r="E15" s="38">
        <v>77803</v>
      </c>
      <c r="F15" s="38">
        <v>76786</v>
      </c>
      <c r="G15" s="38">
        <v>77261</v>
      </c>
      <c r="H15" s="38">
        <v>80340</v>
      </c>
      <c r="I15" s="38">
        <v>85737</v>
      </c>
    </row>
    <row r="16" spans="1:9" ht="15" customHeight="1">
      <c r="A16" s="32" t="s">
        <v>21</v>
      </c>
      <c r="B16" s="33"/>
      <c r="C16" s="38">
        <v>95280</v>
      </c>
      <c r="D16" s="38">
        <v>96970</v>
      </c>
      <c r="E16" s="38">
        <v>99342</v>
      </c>
      <c r="F16" s="38">
        <v>95754</v>
      </c>
      <c r="G16" s="38">
        <v>96680</v>
      </c>
      <c r="H16" s="38">
        <v>95585</v>
      </c>
      <c r="I16" s="38">
        <v>98269</v>
      </c>
    </row>
    <row r="17" spans="1:9" ht="15" customHeight="1">
      <c r="A17" s="32" t="s">
        <v>22</v>
      </c>
      <c r="B17" s="33"/>
      <c r="C17" s="38">
        <v>91468</v>
      </c>
      <c r="D17" s="38">
        <v>96071</v>
      </c>
      <c r="E17" s="38">
        <v>94130</v>
      </c>
      <c r="F17" s="38">
        <v>92815</v>
      </c>
      <c r="G17" s="38">
        <v>93684</v>
      </c>
      <c r="H17" s="38">
        <v>96186</v>
      </c>
      <c r="I17" s="38">
        <v>98856</v>
      </c>
    </row>
    <row r="18" spans="1:9" ht="15" customHeight="1">
      <c r="A18" s="32" t="s">
        <v>23</v>
      </c>
      <c r="B18" s="33"/>
      <c r="C18" s="38">
        <v>48645</v>
      </c>
      <c r="D18" s="38">
        <v>53541</v>
      </c>
      <c r="E18" s="38">
        <v>50875</v>
      </c>
      <c r="F18" s="38">
        <v>49793</v>
      </c>
      <c r="G18" s="38">
        <v>52833</v>
      </c>
      <c r="H18" s="38">
        <v>57337</v>
      </c>
      <c r="I18" s="38">
        <v>58600</v>
      </c>
    </row>
    <row r="19" spans="1:9" ht="15" customHeight="1">
      <c r="A19" s="32" t="s">
        <v>32</v>
      </c>
      <c r="B19" s="33"/>
      <c r="C19" s="38">
        <v>4586</v>
      </c>
      <c r="D19" s="38">
        <v>5522</v>
      </c>
      <c r="E19" s="38">
        <v>5694</v>
      </c>
      <c r="F19" s="38">
        <v>6577</v>
      </c>
      <c r="G19" s="38">
        <v>5955</v>
      </c>
      <c r="H19" s="38">
        <v>4967</v>
      </c>
      <c r="I19" s="38">
        <v>5811</v>
      </c>
    </row>
    <row r="20" spans="1:9" ht="15" customHeight="1">
      <c r="A20" s="16"/>
      <c r="B20" s="35"/>
      <c r="C20" s="36"/>
      <c r="D20" s="36"/>
      <c r="E20" s="36"/>
      <c r="F20" s="36"/>
      <c r="G20" s="37"/>
      <c r="H20" s="37"/>
      <c r="I20" s="37"/>
    </row>
    <row r="21" spans="1:9" ht="25.5" customHeight="1">
      <c r="A21" s="39" t="s">
        <v>24</v>
      </c>
      <c r="B21" s="39"/>
      <c r="C21" s="40">
        <v>311686</v>
      </c>
      <c r="D21" s="40">
        <v>327304</v>
      </c>
      <c r="E21" s="40">
        <v>327843</v>
      </c>
      <c r="F21" s="40">
        <v>321726</v>
      </c>
      <c r="G21" s="40">
        <v>326412</v>
      </c>
      <c r="H21" s="40">
        <v>334414</v>
      </c>
      <c r="I21" s="40">
        <v>347273</v>
      </c>
    </row>
    <row r="22" ht="15" customHeight="1"/>
    <row r="23" spans="7:9" ht="15" customHeight="1">
      <c r="G23"/>
      <c r="H23"/>
      <c r="I23" s="41" t="s">
        <v>33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23" sqref="H23"/>
    </sheetView>
  </sheetViews>
  <sheetFormatPr defaultColWidth="9.140625" defaultRowHeight="15"/>
  <cols>
    <col min="1" max="1" width="7.7109375" style="9" customWidth="1"/>
    <col min="2" max="2" width="24.7109375" style="9" customWidth="1"/>
    <col min="3" max="9" width="12.140625" style="9" customWidth="1"/>
    <col min="10" max="16384" width="9.140625" style="9" customWidth="1"/>
  </cols>
  <sheetData>
    <row r="1" spans="1:2" ht="15" customHeight="1">
      <c r="A1" s="30" t="s">
        <v>38</v>
      </c>
      <c r="B1" s="30" t="s">
        <v>39</v>
      </c>
    </row>
    <row r="2" ht="15" customHeight="1"/>
    <row r="3" spans="1:9" ht="25.5" customHeight="1">
      <c r="A3" s="12" t="s">
        <v>4</v>
      </c>
      <c r="B3" s="12"/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</row>
    <row r="4" spans="1:9" ht="15" customHeight="1">
      <c r="A4" s="13" t="s">
        <v>10</v>
      </c>
      <c r="B4" s="14"/>
      <c r="C4" s="31">
        <v>155</v>
      </c>
      <c r="D4" s="31">
        <v>173</v>
      </c>
      <c r="E4" s="31">
        <v>271</v>
      </c>
      <c r="F4" s="31">
        <v>228</v>
      </c>
      <c r="G4" s="31">
        <v>289</v>
      </c>
      <c r="H4" s="31">
        <v>227</v>
      </c>
      <c r="I4" s="31">
        <v>227</v>
      </c>
    </row>
    <row r="5" spans="1:9" ht="15" customHeight="1">
      <c r="A5" s="16" t="s">
        <v>11</v>
      </c>
      <c r="B5" s="17"/>
      <c r="C5" s="31">
        <v>292</v>
      </c>
      <c r="D5" s="31">
        <v>302</v>
      </c>
      <c r="E5" s="31">
        <v>274</v>
      </c>
      <c r="F5" s="31">
        <v>273</v>
      </c>
      <c r="G5" s="31">
        <v>347</v>
      </c>
      <c r="H5" s="31">
        <v>357</v>
      </c>
      <c r="I5" s="31">
        <v>438</v>
      </c>
    </row>
    <row r="6" spans="1:9" ht="15" customHeight="1">
      <c r="A6" s="16" t="s">
        <v>12</v>
      </c>
      <c r="B6" s="17"/>
      <c r="C6" s="31">
        <v>235</v>
      </c>
      <c r="D6" s="31">
        <v>232</v>
      </c>
      <c r="E6" s="31">
        <v>277</v>
      </c>
      <c r="F6" s="31">
        <v>247</v>
      </c>
      <c r="G6" s="31">
        <v>252</v>
      </c>
      <c r="H6" s="31">
        <v>255</v>
      </c>
      <c r="I6" s="31">
        <v>240</v>
      </c>
    </row>
    <row r="7" spans="1:9" ht="15" customHeight="1">
      <c r="A7" s="16" t="s">
        <v>13</v>
      </c>
      <c r="B7" s="17"/>
      <c r="C7" s="31">
        <v>364</v>
      </c>
      <c r="D7" s="31">
        <v>304</v>
      </c>
      <c r="E7" s="31">
        <v>399</v>
      </c>
      <c r="F7" s="31">
        <v>456</v>
      </c>
      <c r="G7" s="31">
        <v>468</v>
      </c>
      <c r="H7" s="31">
        <v>422</v>
      </c>
      <c r="I7" s="31">
        <v>492</v>
      </c>
    </row>
    <row r="8" spans="1:9" ht="15" customHeight="1">
      <c r="A8" s="16" t="s">
        <v>14</v>
      </c>
      <c r="B8" s="17"/>
      <c r="C8" s="31">
        <v>922</v>
      </c>
      <c r="D8" s="31">
        <v>875</v>
      </c>
      <c r="E8" s="31">
        <v>863</v>
      </c>
      <c r="F8" s="31">
        <v>708</v>
      </c>
      <c r="G8" s="31">
        <v>796</v>
      </c>
      <c r="H8" s="31">
        <v>903</v>
      </c>
      <c r="I8" s="31">
        <v>884</v>
      </c>
    </row>
    <row r="9" spans="1:9" ht="15" customHeight="1">
      <c r="A9" s="16" t="s">
        <v>15</v>
      </c>
      <c r="B9" s="17"/>
      <c r="C9" s="31">
        <v>187</v>
      </c>
      <c r="D9" s="31">
        <v>161</v>
      </c>
      <c r="E9" s="31">
        <v>167</v>
      </c>
      <c r="F9" s="31">
        <v>113</v>
      </c>
      <c r="G9" s="31">
        <v>145</v>
      </c>
      <c r="H9" s="31">
        <v>158</v>
      </c>
      <c r="I9" s="31">
        <v>232</v>
      </c>
    </row>
    <row r="10" spans="1:9" ht="15" customHeight="1">
      <c r="A10" s="16" t="s">
        <v>16</v>
      </c>
      <c r="B10" s="17"/>
      <c r="C10" s="31">
        <v>156</v>
      </c>
      <c r="D10" s="31">
        <v>167</v>
      </c>
      <c r="E10" s="31">
        <v>146</v>
      </c>
      <c r="F10" s="31">
        <v>194</v>
      </c>
      <c r="G10" s="31">
        <v>194</v>
      </c>
      <c r="H10" s="31">
        <v>192</v>
      </c>
      <c r="I10" s="31">
        <v>155</v>
      </c>
    </row>
    <row r="11" spans="1:9" ht="15" customHeight="1">
      <c r="A11" s="16" t="s">
        <v>17</v>
      </c>
      <c r="B11" s="17"/>
      <c r="C11" s="31">
        <v>188</v>
      </c>
      <c r="D11" s="31">
        <v>173</v>
      </c>
      <c r="E11" s="31">
        <v>128</v>
      </c>
      <c r="F11" s="31">
        <v>174</v>
      </c>
      <c r="G11" s="31">
        <v>135</v>
      </c>
      <c r="H11" s="31">
        <v>156</v>
      </c>
      <c r="I11" s="31">
        <v>150</v>
      </c>
    </row>
    <row r="12" spans="1:9" ht="15" customHeight="1">
      <c r="A12" s="16" t="s">
        <v>18</v>
      </c>
      <c r="B12" s="17"/>
      <c r="C12" s="31">
        <v>136</v>
      </c>
      <c r="D12" s="31">
        <v>165</v>
      </c>
      <c r="E12" s="31">
        <v>150</v>
      </c>
      <c r="F12" s="31">
        <v>144</v>
      </c>
      <c r="G12" s="31">
        <v>166</v>
      </c>
      <c r="H12" s="31">
        <v>170</v>
      </c>
      <c r="I12" s="31">
        <v>168</v>
      </c>
    </row>
    <row r="13" spans="1:9" ht="15" customHeight="1">
      <c r="A13" s="32" t="s">
        <v>19</v>
      </c>
      <c r="B13" s="33"/>
      <c r="C13" s="34">
        <v>2634</v>
      </c>
      <c r="D13" s="34">
        <v>2554</v>
      </c>
      <c r="E13" s="34">
        <v>2674</v>
      </c>
      <c r="F13" s="34">
        <v>2537</v>
      </c>
      <c r="G13" s="34">
        <v>2791</v>
      </c>
      <c r="H13" s="34">
        <v>2839</v>
      </c>
      <c r="I13" s="34">
        <v>2987</v>
      </c>
    </row>
    <row r="14" spans="1:9" ht="15" customHeight="1">
      <c r="A14" s="16"/>
      <c r="B14" s="35"/>
      <c r="C14" s="36"/>
      <c r="D14" s="36"/>
      <c r="E14" s="36"/>
      <c r="F14" s="36"/>
      <c r="G14" s="37"/>
      <c r="H14" s="37"/>
      <c r="I14" s="37"/>
    </row>
    <row r="15" spans="1:9" ht="15" customHeight="1">
      <c r="A15" s="32" t="s">
        <v>20</v>
      </c>
      <c r="B15" s="33"/>
      <c r="C15" s="38">
        <v>32363</v>
      </c>
      <c r="D15" s="38">
        <v>30548</v>
      </c>
      <c r="E15" s="38">
        <v>29314</v>
      </c>
      <c r="F15" s="38">
        <v>30252</v>
      </c>
      <c r="G15" s="38">
        <v>32093</v>
      </c>
      <c r="H15" s="38">
        <v>33076</v>
      </c>
      <c r="I15" s="38">
        <v>33129</v>
      </c>
    </row>
    <row r="16" spans="1:9" ht="15" customHeight="1">
      <c r="A16" s="32" t="s">
        <v>21</v>
      </c>
      <c r="B16" s="33"/>
      <c r="C16" s="38">
        <v>16834</v>
      </c>
      <c r="D16" s="38">
        <v>16650</v>
      </c>
      <c r="E16" s="38">
        <v>18521</v>
      </c>
      <c r="F16" s="38">
        <v>17530</v>
      </c>
      <c r="G16" s="38">
        <v>18071</v>
      </c>
      <c r="H16" s="38">
        <v>18923</v>
      </c>
      <c r="I16" s="38">
        <v>18820</v>
      </c>
    </row>
    <row r="17" spans="1:9" ht="15" customHeight="1">
      <c r="A17" s="32" t="s">
        <v>22</v>
      </c>
      <c r="B17" s="33"/>
      <c r="C17" s="38">
        <v>6206</v>
      </c>
      <c r="D17" s="38">
        <v>6308</v>
      </c>
      <c r="E17" s="38">
        <v>5969</v>
      </c>
      <c r="F17" s="38">
        <v>5460</v>
      </c>
      <c r="G17" s="38">
        <v>5565</v>
      </c>
      <c r="H17" s="38">
        <v>5507</v>
      </c>
      <c r="I17" s="38">
        <v>5744</v>
      </c>
    </row>
    <row r="18" spans="1:9" ht="15" customHeight="1">
      <c r="A18" s="32" t="s">
        <v>23</v>
      </c>
      <c r="B18" s="33"/>
      <c r="C18" s="38">
        <v>4394</v>
      </c>
      <c r="D18" s="38">
        <v>4026</v>
      </c>
      <c r="E18" s="38">
        <v>3877</v>
      </c>
      <c r="F18" s="38">
        <v>3723</v>
      </c>
      <c r="G18" s="38">
        <v>3711</v>
      </c>
      <c r="H18" s="38">
        <v>3719</v>
      </c>
      <c r="I18" s="38">
        <v>4277</v>
      </c>
    </row>
    <row r="19" spans="1:9" ht="15" customHeight="1">
      <c r="A19" s="32" t="s">
        <v>32</v>
      </c>
      <c r="B19" s="33"/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</row>
    <row r="20" spans="1:9" ht="15" customHeight="1">
      <c r="A20" s="16"/>
      <c r="B20" s="35"/>
      <c r="C20" s="36"/>
      <c r="D20" s="36"/>
      <c r="E20" s="36"/>
      <c r="F20" s="36"/>
      <c r="G20" s="37"/>
      <c r="H20" s="37"/>
      <c r="I20" s="37"/>
    </row>
    <row r="21" spans="1:9" ht="25.5" customHeight="1">
      <c r="A21" s="39" t="s">
        <v>24</v>
      </c>
      <c r="B21" s="39"/>
      <c r="C21" s="40">
        <v>59797</v>
      </c>
      <c r="D21" s="40">
        <v>57532</v>
      </c>
      <c r="E21" s="40">
        <v>57681</v>
      </c>
      <c r="F21" s="40">
        <v>56965</v>
      </c>
      <c r="G21" s="40">
        <v>59440</v>
      </c>
      <c r="H21" s="40">
        <v>61225</v>
      </c>
      <c r="I21" s="40">
        <v>61969</v>
      </c>
    </row>
    <row r="22" ht="15" customHeight="1"/>
    <row r="23" spans="7:9" ht="15" customHeight="1">
      <c r="G23"/>
      <c r="H23"/>
      <c r="I23" s="41" t="s">
        <v>33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23" sqref="H23"/>
    </sheetView>
  </sheetViews>
  <sheetFormatPr defaultColWidth="9.140625" defaultRowHeight="15"/>
  <cols>
    <col min="1" max="1" width="7.7109375" style="9" customWidth="1"/>
    <col min="2" max="2" width="24.7109375" style="9" customWidth="1"/>
    <col min="3" max="9" width="12.140625" style="9" customWidth="1"/>
    <col min="10" max="16384" width="9.140625" style="9" customWidth="1"/>
  </cols>
  <sheetData>
    <row r="1" spans="1:2" ht="15" customHeight="1">
      <c r="A1" s="30" t="s">
        <v>40</v>
      </c>
      <c r="B1" s="30" t="s">
        <v>41</v>
      </c>
    </row>
    <row r="2" ht="15" customHeight="1"/>
    <row r="3" spans="1:9" ht="25.5" customHeight="1">
      <c r="A3" s="12" t="s">
        <v>4</v>
      </c>
      <c r="B3" s="12"/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</row>
    <row r="4" spans="1:9" ht="15" customHeight="1">
      <c r="A4" s="13" t="s">
        <v>10</v>
      </c>
      <c r="B4" s="14"/>
      <c r="C4" s="31">
        <v>95</v>
      </c>
      <c r="D4" s="31">
        <v>120</v>
      </c>
      <c r="E4" s="31">
        <v>135</v>
      </c>
      <c r="F4" s="31">
        <v>121</v>
      </c>
      <c r="G4" s="31">
        <v>147</v>
      </c>
      <c r="H4" s="31">
        <v>138</v>
      </c>
      <c r="I4" s="31">
        <v>122</v>
      </c>
    </row>
    <row r="5" spans="1:9" ht="15" customHeight="1">
      <c r="A5" s="16" t="s">
        <v>11</v>
      </c>
      <c r="B5" s="17"/>
      <c r="C5" s="31">
        <v>189</v>
      </c>
      <c r="D5" s="31">
        <v>188</v>
      </c>
      <c r="E5" s="31">
        <v>192</v>
      </c>
      <c r="F5" s="31">
        <v>215</v>
      </c>
      <c r="G5" s="31">
        <v>257</v>
      </c>
      <c r="H5" s="31">
        <v>239</v>
      </c>
      <c r="I5" s="31">
        <v>297</v>
      </c>
    </row>
    <row r="6" spans="1:9" ht="15" customHeight="1">
      <c r="A6" s="16" t="s">
        <v>12</v>
      </c>
      <c r="B6" s="17"/>
      <c r="C6" s="31">
        <v>167</v>
      </c>
      <c r="D6" s="31">
        <v>152</v>
      </c>
      <c r="E6" s="31">
        <v>176</v>
      </c>
      <c r="F6" s="31">
        <v>177</v>
      </c>
      <c r="G6" s="31">
        <v>190</v>
      </c>
      <c r="H6" s="31">
        <v>191</v>
      </c>
      <c r="I6" s="31">
        <v>183</v>
      </c>
    </row>
    <row r="7" spans="1:9" ht="15" customHeight="1">
      <c r="A7" s="16" t="s">
        <v>13</v>
      </c>
      <c r="B7" s="17"/>
      <c r="C7" s="31">
        <v>257</v>
      </c>
      <c r="D7" s="31">
        <v>192</v>
      </c>
      <c r="E7" s="31">
        <v>267</v>
      </c>
      <c r="F7" s="31">
        <v>306</v>
      </c>
      <c r="G7" s="31">
        <v>351</v>
      </c>
      <c r="H7" s="31">
        <v>322</v>
      </c>
      <c r="I7" s="31">
        <v>367</v>
      </c>
    </row>
    <row r="8" spans="1:9" ht="15" customHeight="1">
      <c r="A8" s="16" t="s">
        <v>14</v>
      </c>
      <c r="B8" s="17"/>
      <c r="C8" s="31">
        <v>594</v>
      </c>
      <c r="D8" s="31">
        <v>601</v>
      </c>
      <c r="E8" s="31">
        <v>572</v>
      </c>
      <c r="F8" s="31">
        <v>542</v>
      </c>
      <c r="G8" s="31">
        <v>595</v>
      </c>
      <c r="H8" s="31">
        <v>649</v>
      </c>
      <c r="I8" s="31">
        <v>640</v>
      </c>
    </row>
    <row r="9" spans="1:9" ht="15" customHeight="1">
      <c r="A9" s="16" t="s">
        <v>15</v>
      </c>
      <c r="B9" s="17"/>
      <c r="C9" s="31">
        <v>110</v>
      </c>
      <c r="D9" s="31">
        <v>97</v>
      </c>
      <c r="E9" s="31">
        <v>110</v>
      </c>
      <c r="F9" s="31">
        <v>75</v>
      </c>
      <c r="G9" s="31">
        <v>101</v>
      </c>
      <c r="H9" s="31">
        <v>118</v>
      </c>
      <c r="I9" s="31">
        <v>144</v>
      </c>
    </row>
    <row r="10" spans="1:9" ht="15" customHeight="1">
      <c r="A10" s="16" t="s">
        <v>16</v>
      </c>
      <c r="B10" s="17"/>
      <c r="C10" s="31">
        <v>111</v>
      </c>
      <c r="D10" s="31">
        <v>101</v>
      </c>
      <c r="E10" s="31">
        <v>95</v>
      </c>
      <c r="F10" s="31">
        <v>120</v>
      </c>
      <c r="G10" s="31">
        <v>121</v>
      </c>
      <c r="H10" s="31">
        <v>120</v>
      </c>
      <c r="I10" s="31">
        <v>135</v>
      </c>
    </row>
    <row r="11" spans="1:9" ht="15" customHeight="1">
      <c r="A11" s="16" t="s">
        <v>17</v>
      </c>
      <c r="B11" s="17"/>
      <c r="C11" s="31">
        <v>132</v>
      </c>
      <c r="D11" s="31">
        <v>103</v>
      </c>
      <c r="E11" s="31">
        <v>71</v>
      </c>
      <c r="F11" s="31">
        <v>106</v>
      </c>
      <c r="G11" s="31">
        <v>112</v>
      </c>
      <c r="H11" s="31">
        <v>117</v>
      </c>
      <c r="I11" s="31">
        <v>115</v>
      </c>
    </row>
    <row r="12" spans="1:9" ht="15" customHeight="1">
      <c r="A12" s="16" t="s">
        <v>18</v>
      </c>
      <c r="B12" s="17"/>
      <c r="C12" s="31">
        <v>99</v>
      </c>
      <c r="D12" s="31">
        <v>121</v>
      </c>
      <c r="E12" s="31">
        <v>109</v>
      </c>
      <c r="F12" s="31">
        <v>102</v>
      </c>
      <c r="G12" s="31">
        <v>132</v>
      </c>
      <c r="H12" s="31">
        <v>134</v>
      </c>
      <c r="I12" s="31">
        <v>117</v>
      </c>
    </row>
    <row r="13" spans="1:9" ht="15" customHeight="1">
      <c r="A13" s="32" t="s">
        <v>19</v>
      </c>
      <c r="B13" s="33"/>
      <c r="C13" s="34">
        <v>1756</v>
      </c>
      <c r="D13" s="34">
        <v>1675</v>
      </c>
      <c r="E13" s="34">
        <v>1728</v>
      </c>
      <c r="F13" s="34">
        <v>1763</v>
      </c>
      <c r="G13" s="34">
        <v>2007</v>
      </c>
      <c r="H13" s="34">
        <v>2028</v>
      </c>
      <c r="I13" s="34">
        <v>2120</v>
      </c>
    </row>
    <row r="14" spans="1:9" ht="15" customHeight="1">
      <c r="A14" s="16"/>
      <c r="B14" s="35"/>
      <c r="C14" s="36"/>
      <c r="D14" s="36"/>
      <c r="E14" s="36"/>
      <c r="F14" s="36"/>
      <c r="G14" s="37"/>
      <c r="H14" s="37"/>
      <c r="I14" s="37"/>
    </row>
    <row r="15" spans="1:9" ht="15" customHeight="1">
      <c r="A15" s="32" t="s">
        <v>20</v>
      </c>
      <c r="B15" s="33"/>
      <c r="C15" s="38">
        <v>7867</v>
      </c>
      <c r="D15" s="38">
        <v>7516</v>
      </c>
      <c r="E15" s="38">
        <v>7553</v>
      </c>
      <c r="F15" s="38">
        <v>7769</v>
      </c>
      <c r="G15" s="38">
        <v>8677</v>
      </c>
      <c r="H15" s="38">
        <v>8848</v>
      </c>
      <c r="I15" s="38">
        <v>8944</v>
      </c>
    </row>
    <row r="16" spans="1:9" ht="15" customHeight="1">
      <c r="A16" s="32" t="s">
        <v>21</v>
      </c>
      <c r="B16" s="33"/>
      <c r="C16" s="38">
        <v>4647</v>
      </c>
      <c r="D16" s="38">
        <v>4712</v>
      </c>
      <c r="E16" s="38">
        <v>5144</v>
      </c>
      <c r="F16" s="38">
        <v>5085</v>
      </c>
      <c r="G16" s="38">
        <v>5352</v>
      </c>
      <c r="H16" s="38">
        <v>5569</v>
      </c>
      <c r="I16" s="38">
        <v>5697</v>
      </c>
    </row>
    <row r="17" spans="1:9" ht="15" customHeight="1">
      <c r="A17" s="32" t="s">
        <v>22</v>
      </c>
      <c r="B17" s="33"/>
      <c r="C17" s="38">
        <v>4690</v>
      </c>
      <c r="D17" s="38">
        <v>5222</v>
      </c>
      <c r="E17" s="38">
        <v>4815</v>
      </c>
      <c r="F17" s="38">
        <v>4554</v>
      </c>
      <c r="G17" s="38">
        <v>4654</v>
      </c>
      <c r="H17" s="38">
        <v>4584</v>
      </c>
      <c r="I17" s="38">
        <v>4791</v>
      </c>
    </row>
    <row r="18" spans="1:9" ht="15" customHeight="1">
      <c r="A18" s="32" t="s">
        <v>23</v>
      </c>
      <c r="B18" s="33"/>
      <c r="C18" s="38">
        <v>3211</v>
      </c>
      <c r="D18" s="38">
        <v>3132</v>
      </c>
      <c r="E18" s="38">
        <v>3001</v>
      </c>
      <c r="F18" s="38">
        <v>2901</v>
      </c>
      <c r="G18" s="38">
        <v>3029</v>
      </c>
      <c r="H18" s="38">
        <v>3011</v>
      </c>
      <c r="I18" s="38">
        <v>3114</v>
      </c>
    </row>
    <row r="19" spans="1:9" ht="15" customHeight="1">
      <c r="A19" s="32" t="s">
        <v>32</v>
      </c>
      <c r="B19" s="33"/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</row>
    <row r="20" spans="1:9" ht="15" customHeight="1">
      <c r="A20" s="16"/>
      <c r="B20" s="35"/>
      <c r="C20" s="36"/>
      <c r="D20" s="36"/>
      <c r="E20" s="36"/>
      <c r="F20" s="36"/>
      <c r="G20" s="37"/>
      <c r="H20" s="37"/>
      <c r="I20" s="37"/>
    </row>
    <row r="21" spans="1:9" ht="25.5" customHeight="1">
      <c r="A21" s="39" t="s">
        <v>24</v>
      </c>
      <c r="B21" s="39"/>
      <c r="C21" s="40">
        <v>20416</v>
      </c>
      <c r="D21" s="40">
        <v>20583</v>
      </c>
      <c r="E21" s="40">
        <v>20512</v>
      </c>
      <c r="F21" s="40">
        <v>20309</v>
      </c>
      <c r="G21" s="40">
        <v>21713</v>
      </c>
      <c r="H21" s="40">
        <v>22012</v>
      </c>
      <c r="I21" s="40">
        <v>22547</v>
      </c>
    </row>
    <row r="22" ht="15" customHeight="1"/>
    <row r="23" spans="7:9" ht="15" customHeight="1">
      <c r="G23"/>
      <c r="H23"/>
      <c r="I23" s="41" t="s">
        <v>33</v>
      </c>
    </row>
  </sheetData>
  <sheetProtection selectLockedCells="1" selectUnlockedCells="1"/>
  <mergeCells count="2">
    <mergeCell ref="A3:B3"/>
    <mergeCell ref="A21:B21"/>
  </mergeCells>
  <printOptions/>
  <pageMargins left="0.11805555555555555" right="0.11805555555555555" top="0.3541666666666667" bottom="0.35416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2017-05-18T15:59:54Z</dcterms:modified>
  <cp:category/>
  <cp:version/>
  <cp:contentType/>
  <cp:contentStatus/>
  <cp:revision>36</cp:revision>
</cp:coreProperties>
</file>