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1"/>
  </bookViews>
  <sheets>
    <sheet name="movimpSEZ" sheetId="1" r:id="rId1"/>
    <sheet name="movimpDIV" sheetId="2" r:id="rId2"/>
  </sheets>
  <definedNames/>
  <calcPr fullCalcOnLoad="1"/>
</workbook>
</file>

<file path=xl/sharedStrings.xml><?xml version="1.0" encoding="utf-8"?>
<sst xmlns="http://schemas.openxmlformats.org/spreadsheetml/2006/main" count="103" uniqueCount="91">
  <si>
    <t>Provincia di Ravenna</t>
  </si>
  <si>
    <t>Imprese registrate e attive, iscrizioni, cancellazioni e variazioni nel Registro delle imprese</t>
  </si>
  <si>
    <t>SEZIONI DI ATTIVITA' ECONOMICA</t>
  </si>
  <si>
    <t xml:space="preserve">ISCRIZIONI NEL TRIMESTRE </t>
  </si>
  <si>
    <t>DIFFERENZA TRA FINE E INIZIO TRIM.</t>
  </si>
  <si>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</si>
  <si>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</si>
  <si>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</si>
  <si>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</si>
  <si>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</si>
  <si>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</si>
  <si>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</si>
  <si>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</si>
  <si>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</si>
  <si>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</si>
  <si>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</si>
  <si>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</si>
  <si>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</si>
  <si>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</si>
  <si>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</si>
  <si>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P Serv.domestici presso famiglie e conv.</t>
  </si>
  <si>
    <t>X Imprese non classificate</t>
  </si>
  <si>
    <t>TOTALE</t>
  </si>
  <si>
    <t>Fonte: Registro delle imprese di Ravenna</t>
  </si>
  <si>
    <t>DIVISIONI DI ATTIVITA' ECONOMICA</t>
  </si>
  <si>
    <t>A 01 Agricoltura, caccia e relativi servizi</t>
  </si>
  <si>
    <t>A 02 Silvicoltura e utilizzaz.aree forestali</t>
  </si>
  <si>
    <t>B 05 Pesca,piscicoltura e servizi connessi</t>
  </si>
  <si>
    <t>CA10 Estrazione di carbon fossile, lignite, torba</t>
  </si>
  <si>
    <t>CA11 Estraz.petrolio greggio e gas naturale</t>
  </si>
  <si>
    <t>CA12 Estrazione di minerali di uranio e di torio</t>
  </si>
  <si>
    <t>CB13 Estrazione di minerali metalliferi</t>
  </si>
  <si>
    <t>CB14 Altre industrie estrattive</t>
  </si>
  <si>
    <t>DA15 Industrie alimentari e delle bevande</t>
  </si>
  <si>
    <t>DA16 Industria del tabacco</t>
  </si>
  <si>
    <t>DB17 Industrie tessili</t>
  </si>
  <si>
    <t>DB18 Confez.articoli vestiario-prep.pellicce</t>
  </si>
  <si>
    <t>DC19 Prep.e concia cuoio-fabbr.artic.viaggio</t>
  </si>
  <si>
    <t>DD20 Ind.legno,esclusi mobili-fabbr.in paglia</t>
  </si>
  <si>
    <t>DE21 Fabbric.pasta-carta,carta e prod.di carta</t>
  </si>
  <si>
    <t>DE22 Editoria,stampa e riprod.supp.registrati</t>
  </si>
  <si>
    <t>DF23 Fabbric.coke,raffinerie,combust.nucleari</t>
  </si>
  <si>
    <t>DG24 Fabbric.prodotti chimici e fibre sintetiche</t>
  </si>
  <si>
    <t>DH25 Fabbric.artic.in gomma e mat.plastiche</t>
  </si>
  <si>
    <t>DI26 Fabbric.prodotti lavoraz.min.non metallif.</t>
  </si>
  <si>
    <t>DJ27 Produzione di metalli e loro leghe</t>
  </si>
  <si>
    <t>DJ28 Fabbricaz.e lav.prod.metallo,escl.macchine</t>
  </si>
  <si>
    <t>DK29 Fabbric.macchine ed appar.mecc.,instal.</t>
  </si>
  <si>
    <t>DL30 Fabbric.macchine per uff.,elaboratori</t>
  </si>
  <si>
    <t>DL31 Fabbric.di macchine ed appar.elettr.n.c.a.</t>
  </si>
  <si>
    <t>DL32 Fabbric.appar.radiotel.e app.per comunic.</t>
  </si>
  <si>
    <t>DL33 Fabbric.appar.medicali,precis.,strum.ottici</t>
  </si>
  <si>
    <t>DM34 Fabbric.autoveicoli,rimorchi e semirim.</t>
  </si>
  <si>
    <t>DM35 Fabbric.di altri mezzi di trasporto</t>
  </si>
  <si>
    <t>DN36 Fabbric.mobili-altre industrie manifatturiere</t>
  </si>
  <si>
    <t>DN37 Recupero e preparaz. per il riciclaggio</t>
  </si>
  <si>
    <t>E 40 Produz.energia elettr.,gas,acqua calda</t>
  </si>
  <si>
    <t>E 41 Raccolta,depurazione e distribuzione acqua</t>
  </si>
  <si>
    <t>F 45 Costruzioni</t>
  </si>
  <si>
    <t>G 50 Comm.manut.e rip.autov. e motocicli</t>
  </si>
  <si>
    <t>G 51 Comm.ingr.e interm.del comm.escl.autov.</t>
  </si>
  <si>
    <t>G 52 Comm.dett.escl.autov-rip.beni pers.</t>
  </si>
  <si>
    <t>H 55 Alberghi e ristoranti</t>
  </si>
  <si>
    <t>I 60 Trasporti terrestri-trasp.mediante condotta</t>
  </si>
  <si>
    <t>I 61 Trasporti marittimi e per vie d'acqua</t>
  </si>
  <si>
    <t>I 62 Trasporti aerei</t>
  </si>
  <si>
    <t>I 63 Attivita' ausiliarie dei trasp.-ag.viaggi</t>
  </si>
  <si>
    <t>I 64 Poste e telecomunicazioni</t>
  </si>
  <si>
    <t>J 65 Interm.mon.e finanz.(escl.assic.e fondi p.)</t>
  </si>
  <si>
    <t>J 66 Assic.e fondi pens.(escl.ass.soc.obbl.)</t>
  </si>
  <si>
    <t>J 67 Attivita' ausil. intermediazione finanziaria</t>
  </si>
  <si>
    <t>K 70 Attivita' immobiliari</t>
  </si>
  <si>
    <t>K 71 Noleggio macc.e attrezz.senza operat.</t>
  </si>
  <si>
    <t>K 72 Informatica e attivita' connesse</t>
  </si>
  <si>
    <t>K 73 Ricerca e sviluppo</t>
  </si>
  <si>
    <t>K 74 Altre attivita' professionali e imprendit.</t>
  </si>
  <si>
    <t>L 75 Pubbl.amm.e difesa;assic.sociale obbligatoria</t>
  </si>
  <si>
    <t>M 80 Istruzione</t>
  </si>
  <si>
    <t>N 85 Sanita' e altri servizi sociali</t>
  </si>
  <si>
    <t>O 90 Smaltim.rifiuti solidi, acque scarico e sim.</t>
  </si>
  <si>
    <t>O 91 Attivita' organizzazioni associative n.c.a.</t>
  </si>
  <si>
    <t>O 92 Attivita' ricreative, culturali sportive</t>
  </si>
  <si>
    <t>O 93 Altre attivita' dei servizi</t>
  </si>
  <si>
    <t>P 95 Serv.domestici presso famiglie e conv.</t>
  </si>
  <si>
    <t>X    Imprese non classificate</t>
  </si>
  <si>
    <t>VARIAZIONI NEL TRIMESTRE</t>
  </si>
  <si>
    <t>CANCELLAZ. NEL TRIMESTRE</t>
  </si>
  <si>
    <t>REGISTRATE AL 30.06.2008</t>
  </si>
  <si>
    <t>Movimento anagrafico delle imprese nel 3° trimestre 2008</t>
  </si>
  <si>
    <t>REGISTRATE AL 30.09.2008</t>
  </si>
  <si>
    <t>ATTIVE AL 30.09.2008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</si>
</sst>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textRotation="90" wrapText="1"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3" xfId="0" applyFont="1" applyBorder="1" applyAlignment="1">
      <alignment horizontal="left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H26"/>
  <sheetViews>
    <sheetView workbookViewId="0" topLeftCell="A1">
      <selection activeCell="L23" sqref="L23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88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</v>
      </c>
      <c r="B5" s="5" t="s">
        <v>87</v>
      </c>
      <c r="C5" s="5" t="s">
        <v>3</v>
      </c>
      <c r="D5" s="5" t="s">
        <v>86</v>
      </c>
      <c r="E5" s="5" t="s">
        <v>85</v>
      </c>
      <c r="F5" s="5" t="s">
        <v>89</v>
      </c>
      <c r="G5" s="5" t="s">
        <v>4</v>
      </c>
      <c r="H5" s="5" t="s">
        <v>90</v>
      </c>
    </row>
    <row r="6" spans="1:8" ht="11.25">
      <c r="A6" s="6"/>
      <c r="B6" s="7"/>
      <c r="C6" s="7"/>
      <c r="D6" s="7"/>
      <c r="E6" s="7"/>
      <c r="F6" s="7"/>
      <c r="G6" s="7"/>
      <c r="H6" s="7"/>
    </row>
    <row r="7" spans="1:8" ht="11.25">
      <c r="A7" s="8" t="s">
        <v>5</v>
      </c>
      <c r="B7" s="9">
        <f>SUM(movimpDIV!B7:B8)</f>
        <v>9265</v>
      </c>
      <c r="C7" s="9">
        <f>SUM(movimpDIV!C7:C8)</f>
        <v>42</v>
      </c>
      <c r="D7" s="9">
        <f>SUM(movimpDIV!D7:D8)</f>
        <v>55</v>
      </c>
      <c r="E7" s="9">
        <f>SUM(movimpDIV!E7:E8)</f>
        <v>9</v>
      </c>
      <c r="F7" s="9">
        <f>SUM(movimpDIV!F7:F8)</f>
        <v>9261</v>
      </c>
      <c r="G7" s="9">
        <f>SUM(movimpDIV!G7:G8)</f>
        <v>-4</v>
      </c>
      <c r="H7" s="9">
        <f>SUM(movimpDIV!H7:H8)</f>
        <v>9195</v>
      </c>
    </row>
    <row r="8" spans="1:8" ht="11.25">
      <c r="A8" s="8" t="s">
        <v>6</v>
      </c>
      <c r="B8" s="9">
        <f>movimpDIV!B9</f>
        <v>94</v>
      </c>
      <c r="C8" s="9">
        <f>movimpDIV!C9</f>
        <v>0</v>
      </c>
      <c r="D8" s="9">
        <f>movimpDIV!D9</f>
        <v>1</v>
      </c>
      <c r="E8" s="9">
        <f>movimpDIV!E9</f>
        <v>-1</v>
      </c>
      <c r="F8" s="9">
        <f>movimpDIV!F9</f>
        <v>92</v>
      </c>
      <c r="G8" s="9">
        <f>movimpDIV!G9</f>
        <v>-2</v>
      </c>
      <c r="H8" s="9">
        <f>movimpDIV!H9</f>
        <v>87</v>
      </c>
    </row>
    <row r="9" spans="1:8" ht="11.25">
      <c r="A9" s="8" t="s">
        <v>7</v>
      </c>
      <c r="B9" s="9">
        <f>SUM(movimpDIV!B10:B14)</f>
        <v>16</v>
      </c>
      <c r="C9" s="9">
        <f>SUM(movimpDIV!C10:C14)</f>
        <v>0</v>
      </c>
      <c r="D9" s="9">
        <f>SUM(movimpDIV!D10:D14)</f>
        <v>0</v>
      </c>
      <c r="E9" s="9">
        <f>SUM(movimpDIV!E10:E14)</f>
        <v>0</v>
      </c>
      <c r="F9" s="9">
        <f>SUM(movimpDIV!F10:F14)</f>
        <v>16</v>
      </c>
      <c r="G9" s="9">
        <f>SUM(movimpDIV!G10:G14)</f>
        <v>0</v>
      </c>
      <c r="H9" s="9">
        <f>SUM(movimpDIV!H10:H14)</f>
        <v>12</v>
      </c>
    </row>
    <row r="10" spans="1:8" ht="11.25">
      <c r="A10" s="8" t="s">
        <v>8</v>
      </c>
      <c r="B10" s="9">
        <f>SUM(movimpDIV!B15:B37)</f>
        <v>4477</v>
      </c>
      <c r="C10" s="9">
        <f>SUM(movimpDIV!C15:C37)</f>
        <v>36</v>
      </c>
      <c r="D10" s="9">
        <f>SUM(movimpDIV!D15:D37)</f>
        <v>34</v>
      </c>
      <c r="E10" s="9">
        <f>SUM(movimpDIV!E15:E37)</f>
        <v>12</v>
      </c>
      <c r="F10" s="9">
        <f>SUM(movimpDIV!F15:F37)</f>
        <v>4491</v>
      </c>
      <c r="G10" s="9">
        <f>SUM(movimpDIV!G15:G37)</f>
        <v>14</v>
      </c>
      <c r="H10" s="9">
        <f>SUM(movimpDIV!H15:H37)</f>
        <v>3927</v>
      </c>
    </row>
    <row r="11" spans="1:8" ht="11.25">
      <c r="A11" s="8" t="s">
        <v>9</v>
      </c>
      <c r="B11" s="9">
        <f>SUM(movimpDIV!B38:B39)</f>
        <v>20</v>
      </c>
      <c r="C11" s="9">
        <f>SUM(movimpDIV!C38:C39)</f>
        <v>2</v>
      </c>
      <c r="D11" s="9">
        <f>SUM(movimpDIV!D38:D39)</f>
        <v>0</v>
      </c>
      <c r="E11" s="9">
        <f>SUM(movimpDIV!E38:E39)</f>
        <v>1</v>
      </c>
      <c r="F11" s="9">
        <f>SUM(movimpDIV!F38:F39)</f>
        <v>23</v>
      </c>
      <c r="G11" s="9">
        <f>SUM(movimpDIV!G38:G39)</f>
        <v>3</v>
      </c>
      <c r="H11" s="9">
        <f>SUM(movimpDIV!H38:H39)</f>
        <v>21</v>
      </c>
    </row>
    <row r="12" spans="1:8" ht="11.25">
      <c r="A12" s="8" t="s">
        <v>10</v>
      </c>
      <c r="B12" s="9">
        <f>SUM(movimpDIV!B40)</f>
        <v>6409</v>
      </c>
      <c r="C12" s="9">
        <f>SUM(movimpDIV!C40)</f>
        <v>118</v>
      </c>
      <c r="D12" s="9">
        <f>SUM(movimpDIV!D40)</f>
        <v>102</v>
      </c>
      <c r="E12" s="9">
        <f>SUM(movimpDIV!E40)</f>
        <v>16</v>
      </c>
      <c r="F12" s="9">
        <f>SUM(movimpDIV!F40)</f>
        <v>6441</v>
      </c>
      <c r="G12" s="9">
        <f>SUM(movimpDIV!G40)</f>
        <v>32</v>
      </c>
      <c r="H12" s="9">
        <f>SUM(movimpDIV!H40)</f>
        <v>6104</v>
      </c>
    </row>
    <row r="13" spans="1:8" ht="11.25">
      <c r="A13" s="8" t="s">
        <v>11</v>
      </c>
      <c r="B13" s="9">
        <f>SUM(movimpDIV!B41:B43)</f>
        <v>9103</v>
      </c>
      <c r="C13" s="9">
        <f>SUM(movimpDIV!C41:C43)</f>
        <v>114</v>
      </c>
      <c r="D13" s="9">
        <f>SUM(movimpDIV!D41:D43)</f>
        <v>88</v>
      </c>
      <c r="E13" s="9">
        <f>SUM(movimpDIV!E41:E43)</f>
        <v>30</v>
      </c>
      <c r="F13" s="9">
        <f>SUM(movimpDIV!F41:F43)</f>
        <v>9159</v>
      </c>
      <c r="G13" s="9">
        <f>SUM(movimpDIV!G41:G43)</f>
        <v>56</v>
      </c>
      <c r="H13" s="9">
        <f>SUM(movimpDIV!H41:H43)</f>
        <v>8393</v>
      </c>
    </row>
    <row r="14" spans="1:8" ht="11.25">
      <c r="A14" s="8" t="s">
        <v>12</v>
      </c>
      <c r="B14" s="9">
        <f>SUM(movimpDIV!B44)</f>
        <v>2542</v>
      </c>
      <c r="C14" s="9">
        <f>SUM(movimpDIV!C44)</f>
        <v>25</v>
      </c>
      <c r="D14" s="9">
        <f>SUM(movimpDIV!D44)</f>
        <v>18</v>
      </c>
      <c r="E14" s="9">
        <f>SUM(movimpDIV!E44)</f>
        <v>21</v>
      </c>
      <c r="F14" s="9">
        <f>SUM(movimpDIV!F44)</f>
        <v>2570</v>
      </c>
      <c r="G14" s="9">
        <f>SUM(movimpDIV!G44)</f>
        <v>28</v>
      </c>
      <c r="H14" s="9">
        <f>SUM(movimpDIV!H44)</f>
        <v>2020</v>
      </c>
    </row>
    <row r="15" spans="1:8" ht="11.25">
      <c r="A15" s="8" t="s">
        <v>13</v>
      </c>
      <c r="B15" s="9">
        <f>SUM(movimpDIV!B45:B49)</f>
        <v>1813</v>
      </c>
      <c r="C15" s="9">
        <f>SUM(movimpDIV!C45:C49)</f>
        <v>11</v>
      </c>
      <c r="D15" s="9">
        <f>SUM(movimpDIV!D45:D49)</f>
        <v>13</v>
      </c>
      <c r="E15" s="9">
        <f>SUM(movimpDIV!E45:E49)</f>
        <v>7</v>
      </c>
      <c r="F15" s="9">
        <f>SUM(movimpDIV!F45:F49)</f>
        <v>1818</v>
      </c>
      <c r="G15" s="9">
        <f>SUM(movimpDIV!G45:G49)</f>
        <v>5</v>
      </c>
      <c r="H15" s="9">
        <f>SUM(movimpDIV!H45:H49)</f>
        <v>1709</v>
      </c>
    </row>
    <row r="16" spans="1:8" ht="11.25">
      <c r="A16" s="8" t="s">
        <v>14</v>
      </c>
      <c r="B16" s="9">
        <f>SUM(movimpDIV!B50:B52)</f>
        <v>761</v>
      </c>
      <c r="C16" s="9">
        <f>SUM(movimpDIV!C50:C52)</f>
        <v>17</v>
      </c>
      <c r="D16" s="9">
        <f>SUM(movimpDIV!D50:D52)</f>
        <v>12</v>
      </c>
      <c r="E16" s="9">
        <f>SUM(movimpDIV!E50:E52)</f>
        <v>1</v>
      </c>
      <c r="F16" s="9">
        <f>SUM(movimpDIV!F50:F52)</f>
        <v>767</v>
      </c>
      <c r="G16" s="9">
        <f>SUM(movimpDIV!G50:G52)</f>
        <v>6</v>
      </c>
      <c r="H16" s="9">
        <f>SUM(movimpDIV!H50:H52)</f>
        <v>732</v>
      </c>
    </row>
    <row r="17" spans="1:8" ht="11.25">
      <c r="A17" s="8" t="s">
        <v>15</v>
      </c>
      <c r="B17" s="9">
        <f>SUM(movimpDIV!B53:B57)</f>
        <v>4334</v>
      </c>
      <c r="C17" s="9">
        <f>SUM(movimpDIV!C53:C57)</f>
        <v>50</v>
      </c>
      <c r="D17" s="9">
        <f>SUM(movimpDIV!D53:D57)</f>
        <v>36</v>
      </c>
      <c r="E17" s="9">
        <f>SUM(movimpDIV!E53:E57)</f>
        <v>27</v>
      </c>
      <c r="F17" s="9">
        <f>SUM(movimpDIV!F53:F57)</f>
        <v>4375</v>
      </c>
      <c r="G17" s="9">
        <f>SUM(movimpDIV!G53:G57)</f>
        <v>41</v>
      </c>
      <c r="H17" s="9">
        <f>SUM(movimpDIV!H53:H57)</f>
        <v>3981</v>
      </c>
    </row>
    <row r="18" spans="1:8" ht="11.25">
      <c r="A18" s="8" t="s">
        <v>16</v>
      </c>
      <c r="B18" s="9">
        <f>SUM(movimpDIV!B58)</f>
        <v>0</v>
      </c>
      <c r="C18" s="9">
        <f>SUM(movimpDIV!C58)</f>
        <v>0</v>
      </c>
      <c r="D18" s="9">
        <f>SUM(movimpDIV!D58)</f>
        <v>0</v>
      </c>
      <c r="E18" s="9">
        <f>SUM(movimpDIV!E58)</f>
        <v>0</v>
      </c>
      <c r="F18" s="9">
        <f>SUM(movimpDIV!F58)</f>
        <v>0</v>
      </c>
      <c r="G18" s="9">
        <f>SUM(movimpDIV!G58)</f>
        <v>0</v>
      </c>
      <c r="H18" s="9">
        <f>SUM(movimpDIV!H58)</f>
        <v>0</v>
      </c>
    </row>
    <row r="19" spans="1:8" ht="11.25">
      <c r="A19" s="8" t="s">
        <v>17</v>
      </c>
      <c r="B19" s="9">
        <f>SUM(movimpDIV!B59)</f>
        <v>77</v>
      </c>
      <c r="C19" s="9">
        <f>SUM(movimpDIV!C59)</f>
        <v>2</v>
      </c>
      <c r="D19" s="9">
        <f>SUM(movimpDIV!D59)</f>
        <v>1</v>
      </c>
      <c r="E19" s="9">
        <f>SUM(movimpDIV!E59)</f>
        <v>1</v>
      </c>
      <c r="F19" s="9">
        <f>SUM(movimpDIV!F59)</f>
        <v>79</v>
      </c>
      <c r="G19" s="9">
        <f>SUM(movimpDIV!G59)</f>
        <v>2</v>
      </c>
      <c r="H19" s="9">
        <f>SUM(movimpDIV!H59)</f>
        <v>75</v>
      </c>
    </row>
    <row r="20" spans="1:8" ht="11.25">
      <c r="A20" s="8" t="s">
        <v>18</v>
      </c>
      <c r="B20" s="9">
        <f>SUM(movimpDIV!B60)</f>
        <v>184</v>
      </c>
      <c r="C20" s="9">
        <f>SUM(movimpDIV!C60)</f>
        <v>0</v>
      </c>
      <c r="D20" s="9">
        <f>SUM(movimpDIV!D60)</f>
        <v>2</v>
      </c>
      <c r="E20" s="9">
        <f>SUM(movimpDIV!E60)</f>
        <v>2</v>
      </c>
      <c r="F20" s="9">
        <f>SUM(movimpDIV!F60)</f>
        <v>184</v>
      </c>
      <c r="G20" s="9">
        <f>SUM(movimpDIV!G60)</f>
        <v>0</v>
      </c>
      <c r="H20" s="9">
        <f>SUM(movimpDIV!H60)</f>
        <v>171</v>
      </c>
    </row>
    <row r="21" spans="1:8" ht="11.25">
      <c r="A21" s="8" t="s">
        <v>19</v>
      </c>
      <c r="B21" s="9">
        <f>SUM(movimpDIV!B61:B64)</f>
        <v>2158</v>
      </c>
      <c r="C21" s="9">
        <f>SUM(movimpDIV!C61:C64)</f>
        <v>15</v>
      </c>
      <c r="D21" s="9">
        <f>SUM(movimpDIV!D61:D64)</f>
        <v>19</v>
      </c>
      <c r="E21" s="9">
        <f>SUM(movimpDIV!E61:E64)</f>
        <v>13</v>
      </c>
      <c r="F21" s="9">
        <f>SUM(movimpDIV!F61:F64)</f>
        <v>2167</v>
      </c>
      <c r="G21" s="9">
        <f>SUM(movimpDIV!G61:G64)</f>
        <v>9</v>
      </c>
      <c r="H21" s="9">
        <f>SUM(movimpDIV!H61:H64)</f>
        <v>2023</v>
      </c>
    </row>
    <row r="22" spans="1:8" ht="11.25">
      <c r="A22" s="8" t="s">
        <v>20</v>
      </c>
      <c r="B22" s="9">
        <f>SUM(movimpDIV!B65)</f>
        <v>0</v>
      </c>
      <c r="C22" s="9">
        <f>SUM(movimpDIV!C65)</f>
        <v>0</v>
      </c>
      <c r="D22" s="9">
        <f>SUM(movimpDIV!D65)</f>
        <v>0</v>
      </c>
      <c r="E22" s="9">
        <f>SUM(movimpDIV!E65)</f>
        <v>0</v>
      </c>
      <c r="F22" s="9">
        <f>SUM(movimpDIV!F65)</f>
        <v>0</v>
      </c>
      <c r="G22" s="9">
        <f>SUM(movimpDIV!G65)</f>
        <v>0</v>
      </c>
      <c r="H22" s="9">
        <f>SUM(movimpDIV!H65)</f>
        <v>0</v>
      </c>
    </row>
    <row r="23" spans="1:8" ht="11.25">
      <c r="A23" s="8" t="s">
        <v>21</v>
      </c>
      <c r="B23" s="9">
        <f>movimpDIV!B66</f>
        <v>1380</v>
      </c>
      <c r="C23" s="9">
        <f>movimpDIV!C66</f>
        <v>93</v>
      </c>
      <c r="D23" s="9">
        <f>movimpDIV!D66</f>
        <v>8</v>
      </c>
      <c r="E23" s="9">
        <f>movimpDIV!E66</f>
        <v>-138</v>
      </c>
      <c r="F23" s="9">
        <f>movimpDIV!F66</f>
        <v>1327</v>
      </c>
      <c r="G23" s="9">
        <f>movimpDIV!G66</f>
        <v>-53</v>
      </c>
      <c r="H23" s="9">
        <f>movimpDIV!H66</f>
        <v>88</v>
      </c>
    </row>
    <row r="24" spans="1:8" ht="11.25">
      <c r="A24" s="8" t="s">
        <v>22</v>
      </c>
      <c r="B24" s="9">
        <f aca="true" t="shared" si="0" ref="B24:H24">SUM(B7:B23)</f>
        <v>42633</v>
      </c>
      <c r="C24" s="9">
        <f t="shared" si="0"/>
        <v>525</v>
      </c>
      <c r="D24" s="9">
        <f t="shared" si="0"/>
        <v>389</v>
      </c>
      <c r="E24" s="9">
        <f t="shared" si="0"/>
        <v>1</v>
      </c>
      <c r="F24" s="9">
        <f t="shared" si="0"/>
        <v>42770</v>
      </c>
      <c r="G24" s="9">
        <f t="shared" si="0"/>
        <v>137</v>
      </c>
      <c r="H24" s="9">
        <f t="shared" si="0"/>
        <v>38538</v>
      </c>
    </row>
    <row r="25" spans="1:8" ht="12.75">
      <c r="A25" s="10" t="s">
        <v>23</v>
      </c>
      <c r="B25"/>
      <c r="C25"/>
      <c r="D25"/>
      <c r="E25"/>
      <c r="F25"/>
      <c r="G25"/>
      <c r="H25"/>
    </row>
    <row r="26" ht="11.25">
      <c r="A26" s="11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1"/>
  <headerFooter alignWithMargins="0">
    <oddHeader>&amp;R&amp;G</oddHeader>
  </headerFooter>
  <ignoredErrors>
    <ignoredError sqref="B7:H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/>
  <dimension ref="A1:I68"/>
  <sheetViews>
    <sheetView tabSelected="1" workbookViewId="0" topLeftCell="A1">
      <selection activeCell="J62" sqref="J62"/>
    </sheetView>
  </sheetViews>
  <sheetFormatPr defaultColWidth="9.140625" defaultRowHeight="12.75"/>
  <cols>
    <col min="1" max="1" width="31.7109375" style="1" customWidth="1"/>
    <col min="2" max="8" width="7.7109375" style="1" customWidth="1"/>
    <col min="9" max="16384" width="9.140625" style="1" customWidth="1"/>
  </cols>
  <sheetData>
    <row r="1" ht="12.75">
      <c r="A1" s="2" t="s">
        <v>88</v>
      </c>
    </row>
    <row r="2" ht="12.75">
      <c r="A2" s="2" t="s">
        <v>0</v>
      </c>
    </row>
    <row r="3" ht="11.25">
      <c r="A3" s="3" t="s">
        <v>1</v>
      </c>
    </row>
    <row r="5" spans="1:8" ht="49.5" customHeight="1">
      <c r="A5" s="4" t="s">
        <v>24</v>
      </c>
      <c r="B5" s="5" t="s">
        <v>87</v>
      </c>
      <c r="C5" s="5" t="s">
        <v>3</v>
      </c>
      <c r="D5" s="5" t="s">
        <v>86</v>
      </c>
      <c r="E5" s="5" t="s">
        <v>85</v>
      </c>
      <c r="F5" s="5" t="s">
        <v>89</v>
      </c>
      <c r="G5" s="5" t="s">
        <v>4</v>
      </c>
      <c r="H5" s="5" t="s">
        <v>90</v>
      </c>
    </row>
    <row r="6" spans="1:8" ht="11.25">
      <c r="A6" s="6"/>
      <c r="B6" s="7"/>
      <c r="C6" s="7"/>
      <c r="D6" s="7"/>
      <c r="E6" s="7"/>
      <c r="F6" s="7"/>
      <c r="G6" s="7"/>
      <c r="H6" s="7"/>
    </row>
    <row r="7" spans="1:8" ht="11.25">
      <c r="A7" s="8" t="s">
        <v>25</v>
      </c>
      <c r="B7" s="9">
        <v>9244</v>
      </c>
      <c r="C7" s="9">
        <v>42</v>
      </c>
      <c r="D7" s="9">
        <v>55</v>
      </c>
      <c r="E7" s="9">
        <f>(F7-B7-C7+D7)</f>
        <v>10</v>
      </c>
      <c r="F7" s="9">
        <v>9241</v>
      </c>
      <c r="G7" s="9">
        <f>F7-B7</f>
        <v>-3</v>
      </c>
      <c r="H7" s="9">
        <v>9176</v>
      </c>
    </row>
    <row r="8" spans="1:8" ht="11.25">
      <c r="A8" s="8" t="s">
        <v>26</v>
      </c>
      <c r="B8" s="9">
        <v>21</v>
      </c>
      <c r="C8" s="9">
        <v>0</v>
      </c>
      <c r="D8" s="9">
        <v>0</v>
      </c>
      <c r="E8" s="9">
        <f aca="true" t="shared" si="0" ref="E8:E38">(F8-B8-C8+D8)</f>
        <v>-1</v>
      </c>
      <c r="F8" s="9">
        <v>20</v>
      </c>
      <c r="G8" s="9">
        <f aca="true" t="shared" si="1" ref="G8:G66">F8-B8</f>
        <v>-1</v>
      </c>
      <c r="H8" s="9">
        <v>19</v>
      </c>
    </row>
    <row r="9" spans="1:8" ht="11.25">
      <c r="A9" s="8" t="s">
        <v>27</v>
      </c>
      <c r="B9" s="9">
        <v>94</v>
      </c>
      <c r="C9" s="9">
        <v>0</v>
      </c>
      <c r="D9" s="9">
        <v>1</v>
      </c>
      <c r="E9" s="9">
        <f t="shared" si="0"/>
        <v>-1</v>
      </c>
      <c r="F9" s="9">
        <v>92</v>
      </c>
      <c r="G9" s="9">
        <f>F9-B9</f>
        <v>-2</v>
      </c>
      <c r="H9" s="9">
        <v>87</v>
      </c>
    </row>
    <row r="10" spans="1:8" ht="11.25">
      <c r="A10" s="8" t="s">
        <v>28</v>
      </c>
      <c r="B10" s="9">
        <v>0</v>
      </c>
      <c r="C10" s="9">
        <v>0</v>
      </c>
      <c r="D10" s="9">
        <v>0</v>
      </c>
      <c r="E10" s="9">
        <f t="shared" si="0"/>
        <v>0</v>
      </c>
      <c r="F10" s="9">
        <v>0</v>
      </c>
      <c r="G10" s="9">
        <f t="shared" si="1"/>
        <v>0</v>
      </c>
      <c r="H10" s="9">
        <v>0</v>
      </c>
    </row>
    <row r="11" spans="1:8" ht="11.25">
      <c r="A11" s="8" t="s">
        <v>29</v>
      </c>
      <c r="B11" s="9">
        <v>3</v>
      </c>
      <c r="C11" s="9">
        <v>0</v>
      </c>
      <c r="D11" s="9">
        <v>0</v>
      </c>
      <c r="E11" s="9">
        <f t="shared" si="0"/>
        <v>0</v>
      </c>
      <c r="F11" s="9">
        <v>3</v>
      </c>
      <c r="G11" s="9">
        <f t="shared" si="1"/>
        <v>0</v>
      </c>
      <c r="H11" s="9">
        <v>3</v>
      </c>
    </row>
    <row r="12" spans="1:8" ht="11.25">
      <c r="A12" s="8" t="s">
        <v>30</v>
      </c>
      <c r="B12" s="9">
        <v>0</v>
      </c>
      <c r="C12" s="9">
        <v>0</v>
      </c>
      <c r="D12" s="9">
        <v>0</v>
      </c>
      <c r="E12" s="9">
        <f t="shared" si="0"/>
        <v>0</v>
      </c>
      <c r="F12" s="9">
        <v>0</v>
      </c>
      <c r="G12" s="9">
        <f t="shared" si="1"/>
        <v>0</v>
      </c>
      <c r="H12" s="9">
        <v>0</v>
      </c>
    </row>
    <row r="13" spans="1:8" ht="11.25">
      <c r="A13" s="8" t="s">
        <v>31</v>
      </c>
      <c r="B13" s="9">
        <v>0</v>
      </c>
      <c r="C13" s="9">
        <v>0</v>
      </c>
      <c r="D13" s="9">
        <v>0</v>
      </c>
      <c r="E13" s="9">
        <f t="shared" si="0"/>
        <v>0</v>
      </c>
      <c r="F13" s="9">
        <v>0</v>
      </c>
      <c r="G13" s="9">
        <f>F13-B13</f>
        <v>0</v>
      </c>
      <c r="H13" s="9">
        <v>0</v>
      </c>
    </row>
    <row r="14" spans="1:8" ht="11.25">
      <c r="A14" s="8" t="s">
        <v>32</v>
      </c>
      <c r="B14" s="9">
        <v>13</v>
      </c>
      <c r="C14" s="9">
        <v>0</v>
      </c>
      <c r="D14" s="9">
        <v>0</v>
      </c>
      <c r="E14" s="9">
        <f t="shared" si="0"/>
        <v>0</v>
      </c>
      <c r="F14" s="9">
        <v>13</v>
      </c>
      <c r="G14" s="9">
        <f t="shared" si="1"/>
        <v>0</v>
      </c>
      <c r="H14" s="9">
        <v>9</v>
      </c>
    </row>
    <row r="15" spans="1:8" ht="11.25">
      <c r="A15" s="8" t="s">
        <v>33</v>
      </c>
      <c r="B15" s="9">
        <v>1028</v>
      </c>
      <c r="C15" s="9">
        <v>8</v>
      </c>
      <c r="D15" s="9">
        <v>8</v>
      </c>
      <c r="E15" s="9">
        <f t="shared" si="0"/>
        <v>5</v>
      </c>
      <c r="F15" s="9">
        <v>1033</v>
      </c>
      <c r="G15" s="9">
        <f t="shared" si="1"/>
        <v>5</v>
      </c>
      <c r="H15" s="9">
        <v>948</v>
      </c>
    </row>
    <row r="16" spans="1:8" ht="11.25">
      <c r="A16" s="8" t="s">
        <v>34</v>
      </c>
      <c r="B16" s="9">
        <v>0</v>
      </c>
      <c r="C16" s="9">
        <v>0</v>
      </c>
      <c r="D16" s="9">
        <v>0</v>
      </c>
      <c r="E16" s="9">
        <f t="shared" si="0"/>
        <v>0</v>
      </c>
      <c r="F16" s="9">
        <v>0</v>
      </c>
      <c r="G16" s="9">
        <f t="shared" si="1"/>
        <v>0</v>
      </c>
      <c r="H16" s="9">
        <v>0</v>
      </c>
    </row>
    <row r="17" spans="1:8" ht="11.25">
      <c r="A17" s="8" t="s">
        <v>35</v>
      </c>
      <c r="B17" s="9">
        <v>124</v>
      </c>
      <c r="C17" s="9">
        <v>2</v>
      </c>
      <c r="D17" s="9">
        <v>0</v>
      </c>
      <c r="E17" s="9">
        <f t="shared" si="0"/>
        <v>1</v>
      </c>
      <c r="F17" s="9">
        <v>127</v>
      </c>
      <c r="G17" s="9">
        <f t="shared" si="1"/>
        <v>3</v>
      </c>
      <c r="H17" s="9">
        <v>104</v>
      </c>
    </row>
    <row r="18" spans="1:8" ht="11.25">
      <c r="A18" s="8" t="s">
        <v>36</v>
      </c>
      <c r="B18" s="9">
        <v>210</v>
      </c>
      <c r="C18" s="9">
        <v>1</v>
      </c>
      <c r="D18" s="9">
        <v>0</v>
      </c>
      <c r="E18" s="9">
        <f t="shared" si="0"/>
        <v>-1</v>
      </c>
      <c r="F18" s="9">
        <v>210</v>
      </c>
      <c r="G18" s="9">
        <f t="shared" si="1"/>
        <v>0</v>
      </c>
      <c r="H18" s="9">
        <v>186</v>
      </c>
    </row>
    <row r="19" spans="1:8" ht="11.25">
      <c r="A19" s="8" t="s">
        <v>37</v>
      </c>
      <c r="B19" s="9">
        <v>148</v>
      </c>
      <c r="C19" s="9">
        <v>0</v>
      </c>
      <c r="D19" s="9">
        <v>1</v>
      </c>
      <c r="E19" s="9">
        <f t="shared" si="0"/>
        <v>0</v>
      </c>
      <c r="F19" s="9">
        <v>147</v>
      </c>
      <c r="G19" s="9">
        <f t="shared" si="1"/>
        <v>-1</v>
      </c>
      <c r="H19" s="9">
        <v>90</v>
      </c>
    </row>
    <row r="20" spans="1:8" ht="11.25">
      <c r="A20" s="8" t="s">
        <v>38</v>
      </c>
      <c r="B20" s="9">
        <v>189</v>
      </c>
      <c r="C20" s="9">
        <v>0</v>
      </c>
      <c r="D20" s="9">
        <v>2</v>
      </c>
      <c r="E20" s="9">
        <f t="shared" si="0"/>
        <v>0</v>
      </c>
      <c r="F20" s="9">
        <v>187</v>
      </c>
      <c r="G20" s="9">
        <f t="shared" si="1"/>
        <v>-2</v>
      </c>
      <c r="H20" s="9">
        <v>166</v>
      </c>
    </row>
    <row r="21" spans="1:8" ht="11.25">
      <c r="A21" s="8" t="s">
        <v>39</v>
      </c>
      <c r="B21" s="9">
        <v>23</v>
      </c>
      <c r="C21" s="9">
        <v>0</v>
      </c>
      <c r="D21" s="9">
        <v>0</v>
      </c>
      <c r="E21" s="9">
        <f t="shared" si="0"/>
        <v>0</v>
      </c>
      <c r="F21" s="9">
        <v>23</v>
      </c>
      <c r="G21" s="9">
        <f t="shared" si="1"/>
        <v>0</v>
      </c>
      <c r="H21" s="9">
        <v>19</v>
      </c>
    </row>
    <row r="22" spans="1:8" ht="11.25">
      <c r="A22" s="8" t="s">
        <v>40</v>
      </c>
      <c r="B22" s="9">
        <v>201</v>
      </c>
      <c r="C22" s="9">
        <v>3</v>
      </c>
      <c r="D22" s="9">
        <v>3</v>
      </c>
      <c r="E22" s="9">
        <f t="shared" si="0"/>
        <v>1</v>
      </c>
      <c r="F22" s="9">
        <v>202</v>
      </c>
      <c r="G22" s="9">
        <f t="shared" si="1"/>
        <v>1</v>
      </c>
      <c r="H22" s="9">
        <v>178</v>
      </c>
    </row>
    <row r="23" spans="1:8" ht="11.25">
      <c r="A23" s="8" t="s">
        <v>41</v>
      </c>
      <c r="B23" s="9">
        <v>2</v>
      </c>
      <c r="C23" s="9">
        <v>0</v>
      </c>
      <c r="D23" s="9">
        <v>0</v>
      </c>
      <c r="E23" s="9">
        <f t="shared" si="0"/>
        <v>0</v>
      </c>
      <c r="F23" s="9">
        <v>2</v>
      </c>
      <c r="G23" s="9">
        <f t="shared" si="1"/>
        <v>0</v>
      </c>
      <c r="H23" s="9">
        <v>2</v>
      </c>
    </row>
    <row r="24" spans="1:8" ht="11.25">
      <c r="A24" s="8" t="s">
        <v>42</v>
      </c>
      <c r="B24" s="9">
        <v>56</v>
      </c>
      <c r="C24" s="9">
        <v>0</v>
      </c>
      <c r="D24" s="9">
        <v>0</v>
      </c>
      <c r="E24" s="9">
        <f t="shared" si="0"/>
        <v>1</v>
      </c>
      <c r="F24" s="9">
        <v>57</v>
      </c>
      <c r="G24" s="9">
        <f t="shared" si="1"/>
        <v>1</v>
      </c>
      <c r="H24" s="9">
        <v>44</v>
      </c>
    </row>
    <row r="25" spans="1:8" ht="11.25">
      <c r="A25" s="8" t="s">
        <v>43</v>
      </c>
      <c r="B25" s="9">
        <v>84</v>
      </c>
      <c r="C25" s="9">
        <v>0</v>
      </c>
      <c r="D25" s="9">
        <v>0</v>
      </c>
      <c r="E25" s="9">
        <f t="shared" si="0"/>
        <v>-1</v>
      </c>
      <c r="F25" s="9">
        <v>83</v>
      </c>
      <c r="G25" s="9">
        <f t="shared" si="1"/>
        <v>-1</v>
      </c>
      <c r="H25" s="9">
        <v>67</v>
      </c>
    </row>
    <row r="26" spans="1:8" ht="11.25">
      <c r="A26" s="8" t="s">
        <v>44</v>
      </c>
      <c r="B26" s="9">
        <v>221</v>
      </c>
      <c r="C26" s="9">
        <v>3</v>
      </c>
      <c r="D26" s="9">
        <v>2</v>
      </c>
      <c r="E26" s="9">
        <f t="shared" si="0"/>
        <v>1</v>
      </c>
      <c r="F26" s="9">
        <v>223</v>
      </c>
      <c r="G26" s="9">
        <f t="shared" si="1"/>
        <v>2</v>
      </c>
      <c r="H26" s="9">
        <v>199</v>
      </c>
    </row>
    <row r="27" spans="1:8" ht="11.25">
      <c r="A27" s="8" t="s">
        <v>45</v>
      </c>
      <c r="B27" s="9">
        <v>14</v>
      </c>
      <c r="C27" s="9">
        <v>0</v>
      </c>
      <c r="D27" s="9">
        <v>0</v>
      </c>
      <c r="E27" s="9">
        <f t="shared" si="0"/>
        <v>0</v>
      </c>
      <c r="F27" s="9">
        <v>14</v>
      </c>
      <c r="G27" s="9">
        <f t="shared" si="1"/>
        <v>0</v>
      </c>
      <c r="H27" s="9">
        <v>11</v>
      </c>
    </row>
    <row r="28" spans="1:8" ht="11.25">
      <c r="A28" s="8" t="s">
        <v>46</v>
      </c>
      <c r="B28" s="9">
        <v>943</v>
      </c>
      <c r="C28" s="9">
        <v>7</v>
      </c>
      <c r="D28" s="9">
        <v>10</v>
      </c>
      <c r="E28" s="9">
        <f t="shared" si="0"/>
        <v>1</v>
      </c>
      <c r="F28" s="9">
        <v>941</v>
      </c>
      <c r="G28" s="9">
        <f t="shared" si="1"/>
        <v>-2</v>
      </c>
      <c r="H28" s="9">
        <v>821</v>
      </c>
    </row>
    <row r="29" spans="1:8" ht="11.25">
      <c r="A29" s="8" t="s">
        <v>47</v>
      </c>
      <c r="B29" s="9">
        <v>476</v>
      </c>
      <c r="C29" s="9">
        <v>6</v>
      </c>
      <c r="D29" s="9">
        <v>4</v>
      </c>
      <c r="E29" s="9">
        <f t="shared" si="0"/>
        <v>2</v>
      </c>
      <c r="F29" s="9">
        <v>480</v>
      </c>
      <c r="G29" s="9">
        <f t="shared" si="1"/>
        <v>4</v>
      </c>
      <c r="H29" s="9">
        <v>416</v>
      </c>
    </row>
    <row r="30" spans="1:8" ht="11.25">
      <c r="A30" s="8" t="s">
        <v>48</v>
      </c>
      <c r="B30" s="9">
        <v>16</v>
      </c>
      <c r="C30" s="9">
        <v>0</v>
      </c>
      <c r="D30" s="9">
        <v>0</v>
      </c>
      <c r="E30" s="9">
        <f t="shared" si="0"/>
        <v>1</v>
      </c>
      <c r="F30" s="9">
        <v>17</v>
      </c>
      <c r="G30" s="9">
        <f t="shared" si="1"/>
        <v>1</v>
      </c>
      <c r="H30" s="9">
        <v>12</v>
      </c>
    </row>
    <row r="31" spans="1:8" ht="11.25">
      <c r="A31" s="8" t="s">
        <v>49</v>
      </c>
      <c r="B31" s="9">
        <v>126</v>
      </c>
      <c r="C31" s="9">
        <v>0</v>
      </c>
      <c r="D31" s="9">
        <v>1</v>
      </c>
      <c r="E31" s="9">
        <f t="shared" si="0"/>
        <v>2</v>
      </c>
      <c r="F31" s="9">
        <v>127</v>
      </c>
      <c r="G31" s="9">
        <f t="shared" si="1"/>
        <v>1</v>
      </c>
      <c r="H31" s="9">
        <v>105</v>
      </c>
    </row>
    <row r="32" spans="1:8" ht="11.25">
      <c r="A32" s="8" t="s">
        <v>50</v>
      </c>
      <c r="B32" s="9">
        <v>49</v>
      </c>
      <c r="C32" s="9">
        <v>0</v>
      </c>
      <c r="D32" s="9">
        <v>0</v>
      </c>
      <c r="E32" s="9">
        <f t="shared" si="0"/>
        <v>0</v>
      </c>
      <c r="F32" s="9">
        <v>49</v>
      </c>
      <c r="G32" s="9">
        <f t="shared" si="1"/>
        <v>0</v>
      </c>
      <c r="H32" s="9">
        <v>42</v>
      </c>
    </row>
    <row r="33" spans="1:8" ht="11.25">
      <c r="A33" s="8" t="s">
        <v>51</v>
      </c>
      <c r="B33" s="9">
        <v>164</v>
      </c>
      <c r="C33" s="9">
        <v>0</v>
      </c>
      <c r="D33" s="9">
        <v>1</v>
      </c>
      <c r="E33" s="9">
        <f t="shared" si="0"/>
        <v>-1</v>
      </c>
      <c r="F33" s="9">
        <v>162</v>
      </c>
      <c r="G33" s="9">
        <f t="shared" si="1"/>
        <v>-2</v>
      </c>
      <c r="H33" s="9">
        <v>153</v>
      </c>
    </row>
    <row r="34" spans="1:8" ht="11.25">
      <c r="A34" s="8" t="s">
        <v>52</v>
      </c>
      <c r="B34" s="9">
        <v>28</v>
      </c>
      <c r="C34" s="9">
        <v>1</v>
      </c>
      <c r="D34" s="9">
        <v>0</v>
      </c>
      <c r="E34" s="9">
        <f t="shared" si="0"/>
        <v>0</v>
      </c>
      <c r="F34" s="9">
        <v>29</v>
      </c>
      <c r="G34" s="9">
        <f t="shared" si="1"/>
        <v>1</v>
      </c>
      <c r="H34" s="9">
        <v>25</v>
      </c>
    </row>
    <row r="35" spans="1:8" ht="11.25">
      <c r="A35" s="8" t="s">
        <v>53</v>
      </c>
      <c r="B35" s="9">
        <v>97</v>
      </c>
      <c r="C35" s="9">
        <v>1</v>
      </c>
      <c r="D35" s="9">
        <v>1</v>
      </c>
      <c r="E35" s="9">
        <f t="shared" si="0"/>
        <v>0</v>
      </c>
      <c r="F35" s="9">
        <v>97</v>
      </c>
      <c r="G35" s="9">
        <f t="shared" si="1"/>
        <v>0</v>
      </c>
      <c r="H35" s="9">
        <v>82</v>
      </c>
    </row>
    <row r="36" spans="1:8" ht="11.25">
      <c r="A36" s="8" t="s">
        <v>54</v>
      </c>
      <c r="B36" s="9">
        <v>261</v>
      </c>
      <c r="C36" s="9">
        <v>4</v>
      </c>
      <c r="D36" s="9">
        <v>1</v>
      </c>
      <c r="E36" s="9">
        <f t="shared" si="0"/>
        <v>0</v>
      </c>
      <c r="F36" s="9">
        <v>264</v>
      </c>
      <c r="G36" s="9">
        <f t="shared" si="1"/>
        <v>3</v>
      </c>
      <c r="H36" s="9">
        <v>241</v>
      </c>
    </row>
    <row r="37" spans="1:8" ht="11.25">
      <c r="A37" s="8" t="s">
        <v>55</v>
      </c>
      <c r="B37" s="9">
        <v>17</v>
      </c>
      <c r="C37" s="9">
        <v>0</v>
      </c>
      <c r="D37" s="9">
        <v>0</v>
      </c>
      <c r="E37" s="9">
        <f t="shared" si="0"/>
        <v>0</v>
      </c>
      <c r="F37" s="9">
        <v>17</v>
      </c>
      <c r="G37" s="9">
        <f t="shared" si="1"/>
        <v>0</v>
      </c>
      <c r="H37" s="9">
        <v>16</v>
      </c>
    </row>
    <row r="38" spans="1:8" ht="11.25">
      <c r="A38" s="8" t="s">
        <v>56</v>
      </c>
      <c r="B38" s="9">
        <v>19</v>
      </c>
      <c r="C38" s="9">
        <v>2</v>
      </c>
      <c r="D38" s="9">
        <v>0</v>
      </c>
      <c r="E38" s="9">
        <f t="shared" si="0"/>
        <v>1</v>
      </c>
      <c r="F38" s="9">
        <v>22</v>
      </c>
      <c r="G38" s="9">
        <f t="shared" si="1"/>
        <v>3</v>
      </c>
      <c r="H38" s="9">
        <v>20</v>
      </c>
    </row>
    <row r="39" spans="1:8" ht="11.25">
      <c r="A39" s="8" t="s">
        <v>57</v>
      </c>
      <c r="B39" s="9">
        <v>1</v>
      </c>
      <c r="C39" s="9">
        <v>0</v>
      </c>
      <c r="D39" s="9">
        <v>0</v>
      </c>
      <c r="E39" s="9">
        <f aca="true" t="shared" si="2" ref="E39:E66">(F39-B39-C39+D39)</f>
        <v>0</v>
      </c>
      <c r="F39" s="9">
        <v>1</v>
      </c>
      <c r="G39" s="9">
        <f t="shared" si="1"/>
        <v>0</v>
      </c>
      <c r="H39" s="9">
        <v>1</v>
      </c>
    </row>
    <row r="40" spans="1:8" ht="11.25">
      <c r="A40" s="8" t="s">
        <v>58</v>
      </c>
      <c r="B40" s="9">
        <v>6409</v>
      </c>
      <c r="C40" s="9">
        <v>118</v>
      </c>
      <c r="D40" s="9">
        <v>102</v>
      </c>
      <c r="E40" s="9">
        <f t="shared" si="2"/>
        <v>16</v>
      </c>
      <c r="F40" s="9">
        <v>6441</v>
      </c>
      <c r="G40" s="9">
        <f t="shared" si="1"/>
        <v>32</v>
      </c>
      <c r="H40" s="9">
        <v>6104</v>
      </c>
    </row>
    <row r="41" spans="1:8" ht="11.25">
      <c r="A41" s="8" t="s">
        <v>59</v>
      </c>
      <c r="B41" s="9">
        <v>1148</v>
      </c>
      <c r="C41" s="9">
        <v>11</v>
      </c>
      <c r="D41" s="9">
        <v>11</v>
      </c>
      <c r="E41" s="9">
        <f t="shared" si="2"/>
        <v>6</v>
      </c>
      <c r="F41" s="9">
        <v>1154</v>
      </c>
      <c r="G41" s="9">
        <f t="shared" si="1"/>
        <v>6</v>
      </c>
      <c r="H41" s="9">
        <v>1044</v>
      </c>
    </row>
    <row r="42" spans="1:8" ht="11.25">
      <c r="A42" s="8" t="s">
        <v>60</v>
      </c>
      <c r="B42" s="9">
        <v>2790</v>
      </c>
      <c r="C42" s="9">
        <v>45</v>
      </c>
      <c r="D42" s="9">
        <v>28</v>
      </c>
      <c r="E42" s="9">
        <f t="shared" si="2"/>
        <v>7</v>
      </c>
      <c r="F42" s="9">
        <v>2814</v>
      </c>
      <c r="G42" s="9">
        <f t="shared" si="1"/>
        <v>24</v>
      </c>
      <c r="H42" s="9">
        <v>2512</v>
      </c>
    </row>
    <row r="43" spans="1:8" ht="11.25">
      <c r="A43" s="8" t="s">
        <v>61</v>
      </c>
      <c r="B43" s="9">
        <v>5165</v>
      </c>
      <c r="C43" s="9">
        <v>58</v>
      </c>
      <c r="D43" s="9">
        <v>49</v>
      </c>
      <c r="E43" s="9">
        <f t="shared" si="2"/>
        <v>17</v>
      </c>
      <c r="F43" s="9">
        <v>5191</v>
      </c>
      <c r="G43" s="9">
        <f t="shared" si="1"/>
        <v>26</v>
      </c>
      <c r="H43" s="9">
        <v>4837</v>
      </c>
    </row>
    <row r="44" spans="1:8" ht="11.25">
      <c r="A44" s="8" t="s">
        <v>62</v>
      </c>
      <c r="B44" s="9">
        <v>2542</v>
      </c>
      <c r="C44" s="9">
        <v>25</v>
      </c>
      <c r="D44" s="9">
        <v>18</v>
      </c>
      <c r="E44" s="9">
        <f t="shared" si="2"/>
        <v>21</v>
      </c>
      <c r="F44" s="9">
        <v>2570</v>
      </c>
      <c r="G44" s="9">
        <f t="shared" si="1"/>
        <v>28</v>
      </c>
      <c r="H44" s="9">
        <v>2020</v>
      </c>
    </row>
    <row r="45" spans="1:8" ht="11.25">
      <c r="A45" s="8" t="s">
        <v>63</v>
      </c>
      <c r="B45" s="9">
        <v>1390</v>
      </c>
      <c r="C45" s="9">
        <v>9</v>
      </c>
      <c r="D45" s="9">
        <v>10</v>
      </c>
      <c r="E45" s="9">
        <f t="shared" si="2"/>
        <v>3</v>
      </c>
      <c r="F45" s="9">
        <v>1392</v>
      </c>
      <c r="G45" s="9">
        <f t="shared" si="1"/>
        <v>2</v>
      </c>
      <c r="H45" s="9">
        <v>1337</v>
      </c>
    </row>
    <row r="46" spans="1:8" ht="11.25">
      <c r="A46" s="8" t="s">
        <v>64</v>
      </c>
      <c r="B46" s="9">
        <v>33</v>
      </c>
      <c r="C46" s="9">
        <v>0</v>
      </c>
      <c r="D46" s="9">
        <v>0</v>
      </c>
      <c r="E46" s="9">
        <f t="shared" si="2"/>
        <v>1</v>
      </c>
      <c r="F46" s="9">
        <v>34</v>
      </c>
      <c r="G46" s="9">
        <f t="shared" si="1"/>
        <v>1</v>
      </c>
      <c r="H46" s="9">
        <v>17</v>
      </c>
    </row>
    <row r="47" spans="1:8" ht="11.25">
      <c r="A47" s="8" t="s">
        <v>65</v>
      </c>
      <c r="B47" s="9">
        <v>1</v>
      </c>
      <c r="C47" s="9">
        <v>0</v>
      </c>
      <c r="D47" s="9">
        <v>0</v>
      </c>
      <c r="E47" s="9">
        <f t="shared" si="2"/>
        <v>0</v>
      </c>
      <c r="F47" s="9">
        <v>1</v>
      </c>
      <c r="G47" s="9">
        <f t="shared" si="1"/>
        <v>0</v>
      </c>
      <c r="H47" s="9">
        <v>1</v>
      </c>
    </row>
    <row r="48" spans="1:8" ht="11.25">
      <c r="A48" s="8" t="s">
        <v>66</v>
      </c>
      <c r="B48" s="9">
        <v>306</v>
      </c>
      <c r="C48" s="9">
        <v>1</v>
      </c>
      <c r="D48" s="9">
        <v>0</v>
      </c>
      <c r="E48" s="9">
        <f t="shared" si="2"/>
        <v>2</v>
      </c>
      <c r="F48" s="9">
        <v>309</v>
      </c>
      <c r="G48" s="9">
        <f t="shared" si="1"/>
        <v>3</v>
      </c>
      <c r="H48" s="9">
        <v>276</v>
      </c>
    </row>
    <row r="49" spans="1:8" ht="11.25">
      <c r="A49" s="8" t="s">
        <v>67</v>
      </c>
      <c r="B49" s="9">
        <v>83</v>
      </c>
      <c r="C49" s="9">
        <v>1</v>
      </c>
      <c r="D49" s="9">
        <v>3</v>
      </c>
      <c r="E49" s="9">
        <f t="shared" si="2"/>
        <v>1</v>
      </c>
      <c r="F49" s="9">
        <v>82</v>
      </c>
      <c r="G49" s="9">
        <f t="shared" si="1"/>
        <v>-1</v>
      </c>
      <c r="H49" s="9">
        <v>78</v>
      </c>
    </row>
    <row r="50" spans="1:8" ht="11.25">
      <c r="A50" s="8" t="s">
        <v>68</v>
      </c>
      <c r="B50" s="9">
        <v>55</v>
      </c>
      <c r="C50" s="9">
        <v>1</v>
      </c>
      <c r="D50" s="9">
        <v>0</v>
      </c>
      <c r="E50" s="9">
        <f t="shared" si="2"/>
        <v>0</v>
      </c>
      <c r="F50" s="9">
        <v>56</v>
      </c>
      <c r="G50" s="9">
        <f t="shared" si="1"/>
        <v>1</v>
      </c>
      <c r="H50" s="9">
        <v>42</v>
      </c>
    </row>
    <row r="51" spans="1:8" ht="11.25">
      <c r="A51" s="8" t="s">
        <v>69</v>
      </c>
      <c r="B51" s="9">
        <v>4</v>
      </c>
      <c r="C51" s="9">
        <v>0</v>
      </c>
      <c r="D51" s="9">
        <v>0</v>
      </c>
      <c r="E51" s="9">
        <f t="shared" si="2"/>
        <v>0</v>
      </c>
      <c r="F51" s="9">
        <v>4</v>
      </c>
      <c r="G51" s="9">
        <f t="shared" si="1"/>
        <v>0</v>
      </c>
      <c r="H51" s="9">
        <v>4</v>
      </c>
    </row>
    <row r="52" spans="1:8" ht="11.25">
      <c r="A52" s="8" t="s">
        <v>70</v>
      </c>
      <c r="B52" s="9">
        <v>702</v>
      </c>
      <c r="C52" s="9">
        <v>16</v>
      </c>
      <c r="D52" s="9">
        <v>12</v>
      </c>
      <c r="E52" s="9">
        <f t="shared" si="2"/>
        <v>1</v>
      </c>
      <c r="F52" s="9">
        <v>707</v>
      </c>
      <c r="G52" s="9">
        <f t="shared" si="1"/>
        <v>5</v>
      </c>
      <c r="H52" s="9">
        <v>686</v>
      </c>
    </row>
    <row r="53" spans="1:8" ht="11.25">
      <c r="A53" s="8" t="s">
        <v>71</v>
      </c>
      <c r="B53" s="9">
        <v>2110</v>
      </c>
      <c r="C53" s="9">
        <v>18</v>
      </c>
      <c r="D53" s="9">
        <v>14</v>
      </c>
      <c r="E53" s="9">
        <f t="shared" si="2"/>
        <v>14</v>
      </c>
      <c r="F53" s="9">
        <v>2128</v>
      </c>
      <c r="G53" s="9">
        <f t="shared" si="1"/>
        <v>18</v>
      </c>
      <c r="H53" s="9">
        <v>1920</v>
      </c>
    </row>
    <row r="54" spans="1:9" ht="11.25">
      <c r="A54" s="8" t="s">
        <v>72</v>
      </c>
      <c r="B54" s="9">
        <v>133</v>
      </c>
      <c r="C54" s="9">
        <v>1</v>
      </c>
      <c r="D54" s="9">
        <v>0</v>
      </c>
      <c r="E54" s="9">
        <f t="shared" si="2"/>
        <v>2</v>
      </c>
      <c r="F54" s="9">
        <v>136</v>
      </c>
      <c r="G54" s="9">
        <f t="shared" si="1"/>
        <v>3</v>
      </c>
      <c r="H54" s="9">
        <v>122</v>
      </c>
      <c r="I54" s="12" t="s">
        <v>23</v>
      </c>
    </row>
    <row r="55" spans="1:9" ht="11.25">
      <c r="A55" s="8" t="s">
        <v>73</v>
      </c>
      <c r="B55" s="9">
        <v>444</v>
      </c>
      <c r="C55" s="9">
        <v>3</v>
      </c>
      <c r="D55" s="9">
        <v>3</v>
      </c>
      <c r="E55" s="9">
        <f t="shared" si="2"/>
        <v>3</v>
      </c>
      <c r="F55" s="9">
        <v>447</v>
      </c>
      <c r="G55" s="9">
        <f t="shared" si="1"/>
        <v>3</v>
      </c>
      <c r="H55" s="9">
        <v>420</v>
      </c>
      <c r="I55" s="12"/>
    </row>
    <row r="56" spans="1:9" ht="11.25">
      <c r="A56" s="8" t="s">
        <v>74</v>
      </c>
      <c r="B56" s="9">
        <v>18</v>
      </c>
      <c r="C56" s="9">
        <v>0</v>
      </c>
      <c r="D56" s="9">
        <v>0</v>
      </c>
      <c r="E56" s="9">
        <f t="shared" si="2"/>
        <v>0</v>
      </c>
      <c r="F56" s="9">
        <v>18</v>
      </c>
      <c r="G56" s="9">
        <f t="shared" si="1"/>
        <v>0</v>
      </c>
      <c r="H56" s="9">
        <v>17</v>
      </c>
      <c r="I56" s="12"/>
    </row>
    <row r="57" spans="1:9" ht="11.25">
      <c r="A57" s="8" t="s">
        <v>75</v>
      </c>
      <c r="B57" s="9">
        <v>1629</v>
      </c>
      <c r="C57" s="9">
        <v>28</v>
      </c>
      <c r="D57" s="9">
        <v>19</v>
      </c>
      <c r="E57" s="9">
        <f t="shared" si="2"/>
        <v>8</v>
      </c>
      <c r="F57" s="9">
        <v>1646</v>
      </c>
      <c r="G57" s="9">
        <f t="shared" si="1"/>
        <v>17</v>
      </c>
      <c r="H57" s="9">
        <v>1502</v>
      </c>
      <c r="I57" s="12"/>
    </row>
    <row r="58" spans="1:9" ht="11.25">
      <c r="A58" s="8" t="s">
        <v>76</v>
      </c>
      <c r="B58" s="9">
        <v>0</v>
      </c>
      <c r="C58" s="9">
        <v>0</v>
      </c>
      <c r="D58" s="9">
        <v>0</v>
      </c>
      <c r="E58" s="9">
        <f t="shared" si="2"/>
        <v>0</v>
      </c>
      <c r="F58" s="9">
        <v>0</v>
      </c>
      <c r="G58" s="9">
        <f t="shared" si="1"/>
        <v>0</v>
      </c>
      <c r="H58" s="9">
        <v>0</v>
      </c>
      <c r="I58" s="12"/>
    </row>
    <row r="59" spans="1:9" ht="11.25">
      <c r="A59" s="8" t="s">
        <v>77</v>
      </c>
      <c r="B59" s="9">
        <v>77</v>
      </c>
      <c r="C59" s="9">
        <v>2</v>
      </c>
      <c r="D59" s="9">
        <v>1</v>
      </c>
      <c r="E59" s="9">
        <f t="shared" si="2"/>
        <v>1</v>
      </c>
      <c r="F59" s="9">
        <v>79</v>
      </c>
      <c r="G59" s="9">
        <f t="shared" si="1"/>
        <v>2</v>
      </c>
      <c r="H59" s="9">
        <v>75</v>
      </c>
      <c r="I59" s="12"/>
    </row>
    <row r="60" spans="1:9" ht="11.25">
      <c r="A60" s="8" t="s">
        <v>78</v>
      </c>
      <c r="B60" s="9">
        <v>184</v>
      </c>
      <c r="C60" s="9">
        <v>0</v>
      </c>
      <c r="D60" s="9">
        <v>2</v>
      </c>
      <c r="E60" s="9">
        <f t="shared" si="2"/>
        <v>2</v>
      </c>
      <c r="F60" s="9">
        <v>184</v>
      </c>
      <c r="G60" s="9">
        <f t="shared" si="1"/>
        <v>0</v>
      </c>
      <c r="H60" s="9">
        <v>171</v>
      </c>
      <c r="I60" s="12"/>
    </row>
    <row r="61" spans="1:9" ht="11.25">
      <c r="A61" s="8" t="s">
        <v>79</v>
      </c>
      <c r="B61" s="9">
        <v>35</v>
      </c>
      <c r="C61" s="9">
        <v>0</v>
      </c>
      <c r="D61" s="9">
        <v>0</v>
      </c>
      <c r="E61" s="9">
        <f t="shared" si="2"/>
        <v>1</v>
      </c>
      <c r="F61" s="9">
        <v>36</v>
      </c>
      <c r="G61" s="9">
        <f t="shared" si="1"/>
        <v>1</v>
      </c>
      <c r="H61" s="9">
        <v>32</v>
      </c>
      <c r="I61" s="12"/>
    </row>
    <row r="62" spans="1:9" ht="11.25">
      <c r="A62" s="8" t="s">
        <v>80</v>
      </c>
      <c r="B62" s="9">
        <v>9</v>
      </c>
      <c r="C62" s="9">
        <v>0</v>
      </c>
      <c r="D62" s="9">
        <v>0</v>
      </c>
      <c r="E62" s="9">
        <f t="shared" si="2"/>
        <v>0</v>
      </c>
      <c r="F62" s="9">
        <v>9</v>
      </c>
      <c r="G62" s="9">
        <f t="shared" si="1"/>
        <v>0</v>
      </c>
      <c r="H62" s="9">
        <v>9</v>
      </c>
      <c r="I62" s="12"/>
    </row>
    <row r="63" spans="1:9" ht="11.25">
      <c r="A63" s="8" t="s">
        <v>81</v>
      </c>
      <c r="B63" s="9">
        <v>818</v>
      </c>
      <c r="C63" s="9">
        <v>7</v>
      </c>
      <c r="D63" s="9">
        <v>7</v>
      </c>
      <c r="E63" s="9">
        <f t="shared" si="2"/>
        <v>10</v>
      </c>
      <c r="F63" s="9">
        <v>828</v>
      </c>
      <c r="G63" s="9">
        <f t="shared" si="1"/>
        <v>10</v>
      </c>
      <c r="H63" s="9">
        <v>715</v>
      </c>
      <c r="I63" s="12"/>
    </row>
    <row r="64" spans="1:9" ht="11.25">
      <c r="A64" s="8" t="s">
        <v>82</v>
      </c>
      <c r="B64" s="9">
        <v>1296</v>
      </c>
      <c r="C64" s="9">
        <v>8</v>
      </c>
      <c r="D64" s="9">
        <v>12</v>
      </c>
      <c r="E64" s="9">
        <f t="shared" si="2"/>
        <v>2</v>
      </c>
      <c r="F64" s="9">
        <v>1294</v>
      </c>
      <c r="G64" s="9">
        <f t="shared" si="1"/>
        <v>-2</v>
      </c>
      <c r="H64" s="9">
        <v>1267</v>
      </c>
      <c r="I64" s="12"/>
    </row>
    <row r="65" spans="1:9" ht="11.25">
      <c r="A65" s="8" t="s">
        <v>83</v>
      </c>
      <c r="B65" s="9">
        <v>0</v>
      </c>
      <c r="C65" s="9">
        <v>0</v>
      </c>
      <c r="D65" s="9">
        <v>0</v>
      </c>
      <c r="E65" s="9">
        <f>(F65-B65-C65+D65)</f>
        <v>0</v>
      </c>
      <c r="F65" s="9">
        <v>0</v>
      </c>
      <c r="G65" s="9">
        <f t="shared" si="1"/>
        <v>0</v>
      </c>
      <c r="H65" s="9">
        <v>0</v>
      </c>
      <c r="I65" s="12"/>
    </row>
    <row r="66" spans="1:9" ht="11.25">
      <c r="A66" s="8" t="s">
        <v>84</v>
      </c>
      <c r="B66" s="9">
        <v>1380</v>
      </c>
      <c r="C66" s="9">
        <v>93</v>
      </c>
      <c r="D66" s="9">
        <v>8</v>
      </c>
      <c r="E66" s="9">
        <f t="shared" si="2"/>
        <v>-138</v>
      </c>
      <c r="F66" s="9">
        <v>1327</v>
      </c>
      <c r="G66" s="9">
        <f t="shared" si="1"/>
        <v>-53</v>
      </c>
      <c r="H66" s="9">
        <v>88</v>
      </c>
      <c r="I66" s="12"/>
    </row>
    <row r="67" spans="1:9" ht="11.25">
      <c r="A67" s="8" t="s">
        <v>22</v>
      </c>
      <c r="B67" s="9">
        <f>SUM(B7:B66)</f>
        <v>42633</v>
      </c>
      <c r="C67" s="9">
        <f aca="true" t="shared" si="3" ref="C67:H67">SUM(C7:C66)</f>
        <v>525</v>
      </c>
      <c r="D67" s="9">
        <f t="shared" si="3"/>
        <v>389</v>
      </c>
      <c r="E67" s="9">
        <f t="shared" si="3"/>
        <v>1</v>
      </c>
      <c r="F67" s="9">
        <f t="shared" si="3"/>
        <v>42770</v>
      </c>
      <c r="G67" s="9">
        <f t="shared" si="3"/>
        <v>137</v>
      </c>
      <c r="H67" s="9">
        <f t="shared" si="3"/>
        <v>38538</v>
      </c>
      <c r="I67" s="12"/>
    </row>
    <row r="68" ht="11.25">
      <c r="A68" s="10"/>
    </row>
  </sheetData>
  <mergeCells count="1">
    <mergeCell ref="I54:I67"/>
  </mergeCells>
  <printOptions/>
  <pageMargins left="0.3937007874015748" right="0.1968503937007874" top="0.7086614173228347" bottom="0.2362204724409449" header="0.2362204724409449" footer="0.31496062992125984"/>
  <pageSetup horizontalDpi="600" verticalDpi="600" orientation="portrait" paperSize="9" r:id="rId1"/>
  <headerFooter alignWithMargins="0">
    <oddHeader>&amp;R&amp;G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era0059</cp:lastModifiedBy>
  <cp:lastPrinted>2008-03-13T15:57:39Z</cp:lastPrinted>
  <dcterms:created xsi:type="dcterms:W3CDTF">2004-10-12T07:28:06Z</dcterms:created>
  <dcterms:modified xsi:type="dcterms:W3CDTF">2008-11-11T08:32:42Z</dcterms:modified>
  <cp:category/>
  <cp:version/>
  <cp:contentType/>
  <cp:contentStatus/>
  <cp:revision>1</cp:revision>
</cp:coreProperties>
</file>